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\\192.168.0.2\управление экономики инвестиций\Документы Силидис Е.В\НА САЙТ постановления\2021\2090 от 27.10.2021 Дорожное хозяйство\"/>
    </mc:Choice>
  </mc:AlternateContent>
  <xr:revisionPtr revIDLastSave="0" documentId="13_ncr:1_{3EB7B332-4033-48F8-89BE-B035983DB4D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Print_Titles" localSheetId="0">Лист1!$11:$14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J26" i="1"/>
  <c r="J23" i="1" s="1"/>
  <c r="D31" i="1"/>
  <c r="D28" i="1"/>
  <c r="G43" i="1" l="1"/>
  <c r="F43" i="1" l="1"/>
  <c r="E43" i="1"/>
  <c r="D46" i="1" l="1"/>
  <c r="D36" i="1"/>
  <c r="D33" i="1"/>
  <c r="H38" i="1"/>
  <c r="I43" i="1"/>
  <c r="D43" i="1" s="1"/>
  <c r="D18" i="1"/>
  <c r="D21" i="1"/>
</calcChain>
</file>

<file path=xl/sharedStrings.xml><?xml version="1.0" encoding="utf-8"?>
<sst xmlns="http://schemas.openxmlformats.org/spreadsheetml/2006/main" count="77" uniqueCount="52">
  <si>
    <t>№ п/п</t>
  </si>
  <si>
    <t>Источники финансирования</t>
  </si>
  <si>
    <t>Объем финансирования, всего    (тыс. рублей)</t>
  </si>
  <si>
    <t>В том числе по годам (тыс.рублей)</t>
  </si>
  <si>
    <t>Непосредственный результат реализации мероприятий</t>
  </si>
  <si>
    <t>Муниципальный заказчик     мероприятия, ответственный за выполнение мероприятия и получатель субсидий (субвенций, иных межбюджетных трансфертов)</t>
  </si>
  <si>
    <t>2016 год</t>
  </si>
  <si>
    <t>2017 год</t>
  </si>
  <si>
    <t>2018 год</t>
  </si>
  <si>
    <t>2019 год</t>
  </si>
  <si>
    <t>2020 год</t>
  </si>
  <si>
    <t>Цель: Развитие сети автомобильных дорог общего пользования местного значения проходящих вне границ населенных пунктов в муниципальном образовании Северский район</t>
  </si>
  <si>
    <t>1.1</t>
  </si>
  <si>
    <t>Наименование мероприятия</t>
  </si>
  <si>
    <t>2021 год</t>
  </si>
  <si>
    <t>2022 год</t>
  </si>
  <si>
    <t>Всего</t>
  </si>
  <si>
    <t>Краевой бюджет</t>
  </si>
  <si>
    <t>Федеральный бюджет</t>
  </si>
  <si>
    <t>Местный бюджет</t>
  </si>
  <si>
    <t>Внебюджетные источники</t>
  </si>
  <si>
    <t>1.1.1</t>
  </si>
  <si>
    <t>1.1.2</t>
  </si>
  <si>
    <t>1.1.3</t>
  </si>
  <si>
    <t>1.1.4</t>
  </si>
  <si>
    <t>Выполнение комплексной схемы организации дорожного движения на территории муниципального образования Северский район. Паспортизации автомобильных дорог. Проект орагнизации дорожного движения.</t>
  </si>
  <si>
    <t>Утвержденная комплексная схема организации дорожного движения. Проект ораганизации дорожного движения.</t>
  </si>
  <si>
    <t>Выполнение проектно-изыскательских работ по капитальному ремонту автомобильных дорог общего пользования местного значения муниципального образования Северский район. Проведение государственный экспертизы проекта и инженерных изысканий. Проведение проверки достоверности сметной стоимости.</t>
  </si>
  <si>
    <t>1.1.5</t>
  </si>
  <si>
    <t>Итого:</t>
  </si>
  <si>
    <t xml:space="preserve">Задача: Увеличение протяженности автомобильных дорог общего пользования местного значения проходящих вне границ населенных пунктов в муниципальном образовании Северский район соответствующих нормативным требованиям </t>
  </si>
  <si>
    <t>2023 год</t>
  </si>
  <si>
    <t>Проведение технических и кадастровых работ по автомобильным дорогам, проведение строительно-технической экспертизы</t>
  </si>
  <si>
    <t>Получение кадастровых и технических паспортов, технических заключений</t>
  </si>
  <si>
    <t>Капитальный ремонт и ремонт автомобильных дорог, а также установка дорожных знаков и ограждений на участках автомобильных дорог общего пользования местного значения муниципального образования Северский район, в том числе:</t>
  </si>
  <si>
    <t>1.1.1.1</t>
  </si>
  <si>
    <t>Капитальный ремонт автомобильной дороги подъезд к х. Бончковский от               км 7+480 автомобильной дороги                    пгт. Афипский – х. Коваленко до                          х. Бончковский в Северском районе Краснодарского края»</t>
  </si>
  <si>
    <t>Протяженность участка: 0,65 км</t>
  </si>
  <si>
    <t>Прятяженность участков автомобильных дорог по которым выполнены проектно-изыскательские работы:                                                                                                                                                                                            2016 год - 0,0 км                                                                                                        2017 год - 0,0 км                                                                                            2018 год - 0,0 км                                                                                         2019 год - 0,757 км                                                                                     2020 год - 3,95 км                                                                                     2021 год -  0,0 км                                                                                             2022 год- 0,0 км                                                2023 год - 0,0 км</t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</si>
  <si>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</si>
  <si>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 МКУ МО СР "УКС"</t>
    </r>
  </si>
  <si>
    <r>
      <rPr>
        <b/>
        <sz val="14"/>
        <color theme="1"/>
        <rFont val="Times New Roman"/>
        <family val="1"/>
        <charset val="204"/>
      </rPr>
      <t xml:space="preserve">Заказчик: </t>
    </r>
    <r>
      <rPr>
        <sz val="14"/>
        <color theme="1"/>
        <rFont val="Times New Roman"/>
        <family val="1"/>
        <charset val="204"/>
      </rPr>
      <t xml:space="preserve">МКУ МО СР "УКС"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Ответственный за выполнение мероприятия:</t>
    </r>
    <r>
      <rPr>
        <sz val="14"/>
        <color theme="1"/>
        <rFont val="Times New Roman"/>
        <family val="1"/>
        <charset val="204"/>
      </rPr>
      <t xml:space="preserve"> Управление имущественных отношений</t>
    </r>
  </si>
  <si>
    <r>
      <t xml:space="preserve">Заказчик: </t>
    </r>
    <r>
      <rPr>
        <sz val="14"/>
        <color theme="1"/>
        <rFont val="Times New Roman"/>
        <family val="1"/>
        <charset val="204"/>
      </rPr>
      <t>МКУ МО СР "УКС"</t>
    </r>
  </si>
  <si>
    <t>2024 год</t>
  </si>
  <si>
    <t>Прятяженность участков автомобильных дорог на которых выполнен  капитальный ремонт или ремонт:                                                                                                                                                                                             2016 год - 2,9 км                                                                                                        2017 год - 1,5 км                                                                                  2018 год - 1,5 км                                                                                            2019 год - 0,0 км                                                                                                       2020 год - 3,207 км                                                                                         2021 год - 6,98 км                                                                                           2022 год- 1,5 км                                                                   2023 год - 1,5 км                                             2024 год - 2 км</t>
  </si>
  <si>
    <t xml:space="preserve">к муниципальной программе «Комплексное и устойчивое развитие </t>
  </si>
  <si>
    <t xml:space="preserve">Северского района в сфере дорожного хозяйства» </t>
  </si>
  <si>
    <t>ПРИЛОЖЕНИЕ № 2</t>
  </si>
  <si>
    <t>на 2016-2024 годы</t>
  </si>
  <si>
    <t>Северского района в сфере дорожного хозяйства» на 2016-2024 годы</t>
  </si>
  <si>
    <t>Перечень мероприятий муниципальной программы «Комплексное и устойчивое развитие</t>
  </si>
  <si>
    <t>Заместитель главы администрации                                                                                                                                                                                                                                                                                                                                                                                                                                            Т.М.Панкова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</si>
</sst>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Fill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/>
    <xf numFmtId="164" fontId="1" fillId="0" borderId="0" xfId="0" applyNumberFormat="1" applyFont="1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="60" zoomScaleNormal="60" workbookViewId="0">
      <selection activeCell="I56" sqref="I56"/>
    </sheetView>
  </sheetViews>
  <sheetFormatPr defaultRowHeight="15" x14ac:dyDescent="0.25"/>
  <cols>
    <col min="1" max="1" width="10.7109375" bestFit="1" customWidth="1"/>
    <col min="2" max="2" width="48.7109375" customWidth="1"/>
    <col min="3" max="3" width="18.85546875" customWidth="1"/>
    <col min="4" max="4" width="13.85546875" customWidth="1"/>
    <col min="5" max="5" width="10.85546875" customWidth="1"/>
    <col min="6" max="6" width="10.7109375" customWidth="1"/>
    <col min="7" max="7" width="10.5703125" customWidth="1"/>
    <col min="8" max="8" width="11.140625" customWidth="1"/>
    <col min="9" max="9" width="10.140625" bestFit="1" customWidth="1"/>
    <col min="10" max="10" width="13.7109375" bestFit="1" customWidth="1"/>
    <col min="11" max="12" width="10.140625" customWidth="1"/>
    <col min="13" max="13" width="10.140625" bestFit="1" customWidth="1"/>
    <col min="14" max="14" width="50.7109375" customWidth="1"/>
    <col min="15" max="15" width="34.5703125" customWidth="1"/>
  </cols>
  <sheetData>
    <row r="1" spans="1:15" ht="18.75" x14ac:dyDescent="0.3">
      <c r="N1" s="46" t="s">
        <v>47</v>
      </c>
      <c r="O1" s="47"/>
    </row>
    <row r="2" spans="1:15" ht="18.75" x14ac:dyDescent="0.3">
      <c r="N2" s="47" t="s">
        <v>45</v>
      </c>
      <c r="O2" s="47"/>
    </row>
    <row r="3" spans="1:15" ht="18.75" x14ac:dyDescent="0.3">
      <c r="N3" s="47" t="s">
        <v>46</v>
      </c>
      <c r="O3" s="47"/>
    </row>
    <row r="4" spans="1:15" ht="18.75" x14ac:dyDescent="0.3">
      <c r="N4" s="47" t="s">
        <v>48</v>
      </c>
      <c r="O4" s="47"/>
    </row>
    <row r="6" spans="1:15" ht="18.75" x14ac:dyDescent="0.3">
      <c r="B6" s="46" t="s">
        <v>50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5" ht="18.75" x14ac:dyDescent="0.3">
      <c r="B7" s="47" t="s">
        <v>49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11" spans="1:15" ht="152.25" customHeight="1" x14ac:dyDescent="0.25">
      <c r="A11" s="44" t="s">
        <v>0</v>
      </c>
      <c r="B11" s="38" t="s">
        <v>13</v>
      </c>
      <c r="C11" s="44" t="s">
        <v>1</v>
      </c>
      <c r="D11" s="44" t="s">
        <v>2</v>
      </c>
      <c r="E11" s="45" t="s">
        <v>3</v>
      </c>
      <c r="F11" s="45"/>
      <c r="G11" s="45"/>
      <c r="H11" s="45"/>
      <c r="I11" s="45"/>
      <c r="J11" s="45"/>
      <c r="K11" s="45"/>
      <c r="L11" s="45"/>
      <c r="M11" s="45"/>
      <c r="N11" s="38" t="s">
        <v>4</v>
      </c>
      <c r="O11" s="38" t="s">
        <v>5</v>
      </c>
    </row>
    <row r="12" spans="1:15" ht="18.75" customHeight="1" x14ac:dyDescent="0.25">
      <c r="A12" s="44"/>
      <c r="B12" s="39"/>
      <c r="C12" s="44"/>
      <c r="D12" s="44"/>
      <c r="E12" s="45" t="s">
        <v>6</v>
      </c>
      <c r="F12" s="45" t="s">
        <v>7</v>
      </c>
      <c r="G12" s="45" t="s">
        <v>8</v>
      </c>
      <c r="H12" s="45" t="s">
        <v>9</v>
      </c>
      <c r="I12" s="45" t="s">
        <v>10</v>
      </c>
      <c r="J12" s="45" t="s">
        <v>14</v>
      </c>
      <c r="K12" s="45" t="s">
        <v>15</v>
      </c>
      <c r="L12" s="45" t="s">
        <v>31</v>
      </c>
      <c r="M12" s="45" t="s">
        <v>43</v>
      </c>
      <c r="N12" s="39"/>
      <c r="O12" s="39"/>
    </row>
    <row r="13" spans="1:15" ht="14.25" customHeight="1" x14ac:dyDescent="0.25">
      <c r="A13" s="44"/>
      <c r="B13" s="40"/>
      <c r="C13" s="44"/>
      <c r="D13" s="44"/>
      <c r="E13" s="45"/>
      <c r="F13" s="45"/>
      <c r="G13" s="45"/>
      <c r="H13" s="45"/>
      <c r="I13" s="45"/>
      <c r="J13" s="45"/>
      <c r="K13" s="45"/>
      <c r="L13" s="45"/>
      <c r="M13" s="45"/>
      <c r="N13" s="40"/>
      <c r="O13" s="40"/>
    </row>
    <row r="14" spans="1:15" ht="18.75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5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ht="18.75" x14ac:dyDescent="0.3">
      <c r="A15" s="2">
        <v>1</v>
      </c>
      <c r="B15" s="41" t="s">
        <v>11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3"/>
    </row>
    <row r="16" spans="1:15" ht="37.5" customHeight="1" x14ac:dyDescent="0.3">
      <c r="A16" s="3" t="s">
        <v>12</v>
      </c>
      <c r="B16" s="41" t="s">
        <v>30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3"/>
    </row>
    <row r="17" spans="1:15" ht="27.75" customHeight="1" x14ac:dyDescent="0.25">
      <c r="A17" s="4">
        <v>1</v>
      </c>
      <c r="B17" s="5">
        <v>2</v>
      </c>
      <c r="C17" s="5">
        <v>3</v>
      </c>
      <c r="D17" s="5">
        <v>4</v>
      </c>
      <c r="E17" s="1">
        <v>5</v>
      </c>
      <c r="F17" s="1">
        <v>6</v>
      </c>
      <c r="G17" s="1">
        <v>7</v>
      </c>
      <c r="H17" s="1">
        <v>8</v>
      </c>
      <c r="I17" s="1">
        <v>9</v>
      </c>
      <c r="J17" s="16">
        <v>10</v>
      </c>
      <c r="K17" s="15">
        <v>11</v>
      </c>
      <c r="L17" s="18">
        <v>12</v>
      </c>
      <c r="M17" s="18">
        <v>13</v>
      </c>
      <c r="N17" s="18">
        <v>14</v>
      </c>
      <c r="O17" s="18">
        <v>15</v>
      </c>
    </row>
    <row r="18" spans="1:15" ht="40.5" customHeight="1" x14ac:dyDescent="0.3">
      <c r="A18" s="33" t="s">
        <v>21</v>
      </c>
      <c r="B18" s="37" t="s">
        <v>34</v>
      </c>
      <c r="C18" s="26" t="s">
        <v>16</v>
      </c>
      <c r="D18" s="22">
        <f>SUM(E18:M18)</f>
        <v>23336.2</v>
      </c>
      <c r="E18" s="23">
        <v>2786.6</v>
      </c>
      <c r="F18" s="22">
        <v>2534</v>
      </c>
      <c r="G18" s="22">
        <v>1865.1</v>
      </c>
      <c r="H18" s="24">
        <v>0</v>
      </c>
      <c r="I18" s="22">
        <v>3000</v>
      </c>
      <c r="J18" s="25">
        <v>1654.1</v>
      </c>
      <c r="K18" s="22">
        <v>3707.1</v>
      </c>
      <c r="L18" s="22">
        <v>3818.3</v>
      </c>
      <c r="M18" s="22">
        <v>3971</v>
      </c>
      <c r="N18" s="34" t="s">
        <v>44</v>
      </c>
      <c r="O18" s="19" t="s">
        <v>42</v>
      </c>
    </row>
    <row r="19" spans="1:15" ht="37.5" x14ac:dyDescent="0.3">
      <c r="A19" s="33"/>
      <c r="B19" s="37"/>
      <c r="C19" s="8" t="s">
        <v>17</v>
      </c>
      <c r="D19" s="7">
        <v>0</v>
      </c>
      <c r="E19" s="7">
        <v>0</v>
      </c>
      <c r="F19" s="7">
        <v>0</v>
      </c>
      <c r="G19" s="7">
        <v>0</v>
      </c>
      <c r="H19" s="9">
        <v>0</v>
      </c>
      <c r="I19" s="7">
        <v>0</v>
      </c>
      <c r="J19" s="17">
        <v>0</v>
      </c>
      <c r="K19" s="7">
        <v>0</v>
      </c>
      <c r="L19" s="7">
        <v>0</v>
      </c>
      <c r="M19" s="9">
        <v>0</v>
      </c>
      <c r="N19" s="35"/>
      <c r="O19" s="20"/>
    </row>
    <row r="20" spans="1:15" ht="43.5" customHeight="1" x14ac:dyDescent="0.3">
      <c r="A20" s="33"/>
      <c r="B20" s="37"/>
      <c r="C20" s="8" t="s">
        <v>18</v>
      </c>
      <c r="D20" s="7">
        <v>0</v>
      </c>
      <c r="E20" s="7">
        <v>0</v>
      </c>
      <c r="F20" s="7">
        <v>0</v>
      </c>
      <c r="G20" s="7">
        <v>0</v>
      </c>
      <c r="H20" s="9">
        <v>0</v>
      </c>
      <c r="I20" s="7">
        <v>0</v>
      </c>
      <c r="J20" s="17">
        <v>0</v>
      </c>
      <c r="K20" s="7">
        <v>0</v>
      </c>
      <c r="L20" s="7">
        <v>0</v>
      </c>
      <c r="M20" s="9">
        <v>0</v>
      </c>
      <c r="N20" s="35"/>
      <c r="O20" s="20"/>
    </row>
    <row r="21" spans="1:15" ht="49.5" customHeight="1" x14ac:dyDescent="0.3">
      <c r="A21" s="33"/>
      <c r="B21" s="37"/>
      <c r="C21" s="8" t="s">
        <v>19</v>
      </c>
      <c r="D21" s="6">
        <f>SUM(E21:M21)</f>
        <v>23336.2</v>
      </c>
      <c r="E21" s="6">
        <v>2786.6</v>
      </c>
      <c r="F21" s="7">
        <v>2534</v>
      </c>
      <c r="G21" s="7">
        <v>1865.1</v>
      </c>
      <c r="H21" s="9">
        <v>0</v>
      </c>
      <c r="I21" s="7">
        <v>3000</v>
      </c>
      <c r="J21" s="17">
        <v>1654.1</v>
      </c>
      <c r="K21" s="7">
        <v>3707.1</v>
      </c>
      <c r="L21" s="7">
        <v>3818.3</v>
      </c>
      <c r="M21" s="7">
        <v>3971</v>
      </c>
      <c r="N21" s="35"/>
      <c r="O21" s="20"/>
    </row>
    <row r="22" spans="1:15" ht="64.5" customHeight="1" x14ac:dyDescent="0.3">
      <c r="A22" s="33"/>
      <c r="B22" s="37"/>
      <c r="C22" s="8" t="s">
        <v>20</v>
      </c>
      <c r="D22" s="7">
        <v>0</v>
      </c>
      <c r="E22" s="7">
        <v>0</v>
      </c>
      <c r="F22" s="7">
        <v>0</v>
      </c>
      <c r="G22" s="7">
        <v>0</v>
      </c>
      <c r="H22" s="9">
        <v>0</v>
      </c>
      <c r="I22" s="7">
        <v>0</v>
      </c>
      <c r="J22" s="17">
        <v>0</v>
      </c>
      <c r="K22" s="7">
        <v>0</v>
      </c>
      <c r="L22" s="7">
        <v>0</v>
      </c>
      <c r="M22" s="7">
        <v>0</v>
      </c>
      <c r="N22" s="36"/>
      <c r="O22" s="20"/>
    </row>
    <row r="23" spans="1:15" ht="33.75" customHeight="1" x14ac:dyDescent="0.3">
      <c r="A23" s="33" t="s">
        <v>35</v>
      </c>
      <c r="B23" s="37" t="s">
        <v>36</v>
      </c>
      <c r="C23" s="11" t="s">
        <v>16</v>
      </c>
      <c r="D23" s="7">
        <v>18925.224399999999</v>
      </c>
      <c r="E23" s="7">
        <v>0</v>
      </c>
      <c r="F23" s="7">
        <v>0</v>
      </c>
      <c r="G23" s="7">
        <v>0</v>
      </c>
      <c r="H23" s="9">
        <v>0</v>
      </c>
      <c r="I23" s="7">
        <v>0</v>
      </c>
      <c r="J23" s="17">
        <f>J24+J26</f>
        <v>18925.224399999999</v>
      </c>
      <c r="K23" s="7">
        <v>0</v>
      </c>
      <c r="L23" s="7">
        <v>0</v>
      </c>
      <c r="M23" s="7">
        <v>0</v>
      </c>
      <c r="N23" s="34" t="s">
        <v>37</v>
      </c>
      <c r="O23" s="20"/>
    </row>
    <row r="24" spans="1:15" ht="47.25" customHeight="1" x14ac:dyDescent="0.3">
      <c r="A24" s="33"/>
      <c r="B24" s="37"/>
      <c r="C24" s="8" t="s">
        <v>17</v>
      </c>
      <c r="D24" s="7">
        <v>17323</v>
      </c>
      <c r="E24" s="7">
        <v>0</v>
      </c>
      <c r="F24" s="7">
        <v>0</v>
      </c>
      <c r="G24" s="7">
        <v>0</v>
      </c>
      <c r="H24" s="9">
        <v>0</v>
      </c>
      <c r="I24" s="7">
        <v>0</v>
      </c>
      <c r="J24" s="17">
        <v>17323</v>
      </c>
      <c r="K24" s="7">
        <v>0</v>
      </c>
      <c r="L24" s="7">
        <v>0</v>
      </c>
      <c r="M24" s="7">
        <v>0</v>
      </c>
      <c r="N24" s="35"/>
      <c r="O24" s="20"/>
    </row>
    <row r="25" spans="1:15" ht="43.5" customHeight="1" x14ac:dyDescent="0.3">
      <c r="A25" s="33"/>
      <c r="B25" s="37"/>
      <c r="C25" s="8" t="s">
        <v>18</v>
      </c>
      <c r="D25" s="7">
        <v>0</v>
      </c>
      <c r="E25" s="7">
        <v>0</v>
      </c>
      <c r="F25" s="7">
        <v>0</v>
      </c>
      <c r="G25" s="7">
        <v>0</v>
      </c>
      <c r="H25" s="9">
        <v>0</v>
      </c>
      <c r="I25" s="7">
        <v>0</v>
      </c>
      <c r="J25" s="17">
        <v>0</v>
      </c>
      <c r="K25" s="7">
        <v>0</v>
      </c>
      <c r="L25" s="7">
        <v>0</v>
      </c>
      <c r="M25" s="7">
        <v>0</v>
      </c>
      <c r="N25" s="35"/>
      <c r="O25" s="20"/>
    </row>
    <row r="26" spans="1:15" ht="45.75" customHeight="1" x14ac:dyDescent="0.3">
      <c r="A26" s="33"/>
      <c r="B26" s="37"/>
      <c r="C26" s="8" t="s">
        <v>19</v>
      </c>
      <c r="D26" s="7">
        <v>1602.2244000000001</v>
      </c>
      <c r="E26" s="7">
        <v>0</v>
      </c>
      <c r="F26" s="7">
        <v>0</v>
      </c>
      <c r="G26" s="7">
        <v>0</v>
      </c>
      <c r="H26" s="9">
        <v>0</v>
      </c>
      <c r="I26" s="7">
        <v>0</v>
      </c>
      <c r="J26" s="17">
        <f>911.8244+690.4</f>
        <v>1602.2244000000001</v>
      </c>
      <c r="K26" s="7">
        <v>0</v>
      </c>
      <c r="L26" s="7">
        <v>0</v>
      </c>
      <c r="M26" s="7">
        <v>0</v>
      </c>
      <c r="N26" s="35"/>
      <c r="O26" s="20"/>
    </row>
    <row r="27" spans="1:15" ht="48" customHeight="1" x14ac:dyDescent="0.3">
      <c r="A27" s="33"/>
      <c r="B27" s="37"/>
      <c r="C27" s="8" t="s">
        <v>20</v>
      </c>
      <c r="D27" s="7">
        <v>0</v>
      </c>
      <c r="E27" s="7">
        <v>0</v>
      </c>
      <c r="F27" s="7">
        <v>0</v>
      </c>
      <c r="G27" s="7">
        <v>0</v>
      </c>
      <c r="H27" s="9">
        <v>0</v>
      </c>
      <c r="I27" s="7">
        <v>0</v>
      </c>
      <c r="J27" s="17">
        <v>0</v>
      </c>
      <c r="K27" s="7">
        <v>0</v>
      </c>
      <c r="L27" s="7">
        <v>0</v>
      </c>
      <c r="M27" s="7">
        <v>0</v>
      </c>
      <c r="N27" s="36"/>
      <c r="O27" s="21"/>
    </row>
    <row r="28" spans="1:15" ht="18.75" x14ac:dyDescent="0.3">
      <c r="A28" s="33" t="s">
        <v>22</v>
      </c>
      <c r="B28" s="37" t="s">
        <v>32</v>
      </c>
      <c r="C28" s="6" t="s">
        <v>16</v>
      </c>
      <c r="D28" s="6">
        <f>SUM(F28:H28)</f>
        <v>618.20000000000005</v>
      </c>
      <c r="E28" s="7">
        <v>0</v>
      </c>
      <c r="F28" s="6">
        <v>309.10000000000002</v>
      </c>
      <c r="G28" s="7">
        <v>309.10000000000002</v>
      </c>
      <c r="H28" s="9">
        <v>0</v>
      </c>
      <c r="I28" s="9">
        <v>0</v>
      </c>
      <c r="J28" s="17">
        <f>250+26</f>
        <v>276</v>
      </c>
      <c r="K28" s="9">
        <v>0</v>
      </c>
      <c r="L28" s="9">
        <v>0</v>
      </c>
      <c r="M28" s="9">
        <v>0</v>
      </c>
      <c r="N28" s="34" t="s">
        <v>33</v>
      </c>
      <c r="O28" s="34" t="s">
        <v>41</v>
      </c>
    </row>
    <row r="29" spans="1:15" ht="35.25" customHeight="1" x14ac:dyDescent="0.3">
      <c r="A29" s="33"/>
      <c r="B29" s="37"/>
      <c r="C29" s="8" t="s">
        <v>17</v>
      </c>
      <c r="D29" s="7">
        <v>0</v>
      </c>
      <c r="E29" s="7">
        <v>0</v>
      </c>
      <c r="F29" s="7">
        <v>0</v>
      </c>
      <c r="G29" s="7">
        <v>0</v>
      </c>
      <c r="H29" s="9">
        <v>0</v>
      </c>
      <c r="I29" s="9">
        <v>0</v>
      </c>
      <c r="J29" s="17">
        <v>0</v>
      </c>
      <c r="K29" s="9">
        <v>0</v>
      </c>
      <c r="L29" s="9">
        <v>0</v>
      </c>
      <c r="M29" s="9">
        <v>0</v>
      </c>
      <c r="N29" s="35"/>
      <c r="O29" s="35"/>
    </row>
    <row r="30" spans="1:15" ht="33" customHeight="1" x14ac:dyDescent="0.3">
      <c r="A30" s="33"/>
      <c r="B30" s="37"/>
      <c r="C30" s="8" t="s">
        <v>18</v>
      </c>
      <c r="D30" s="7">
        <v>0</v>
      </c>
      <c r="E30" s="7">
        <v>0</v>
      </c>
      <c r="F30" s="7">
        <v>0</v>
      </c>
      <c r="G30" s="7">
        <v>0</v>
      </c>
      <c r="H30" s="9">
        <v>0</v>
      </c>
      <c r="I30" s="9">
        <v>0</v>
      </c>
      <c r="J30" s="17">
        <v>0</v>
      </c>
      <c r="K30" s="9">
        <v>0</v>
      </c>
      <c r="L30" s="9">
        <v>0</v>
      </c>
      <c r="M30" s="9">
        <v>0</v>
      </c>
      <c r="N30" s="35"/>
      <c r="O30" s="35"/>
    </row>
    <row r="31" spans="1:15" ht="37.5" x14ac:dyDescent="0.3">
      <c r="A31" s="33"/>
      <c r="B31" s="37"/>
      <c r="C31" s="8" t="s">
        <v>19</v>
      </c>
      <c r="D31" s="7">
        <f>SUM(F31:H31)</f>
        <v>618.20000000000005</v>
      </c>
      <c r="E31" s="7">
        <v>0</v>
      </c>
      <c r="F31" s="6">
        <v>309.10000000000002</v>
      </c>
      <c r="G31" s="7">
        <v>309.10000000000002</v>
      </c>
      <c r="H31" s="9">
        <v>0</v>
      </c>
      <c r="I31" s="9">
        <v>0</v>
      </c>
      <c r="J31" s="17">
        <v>276</v>
      </c>
      <c r="K31" s="9">
        <v>0</v>
      </c>
      <c r="L31" s="9">
        <v>0</v>
      </c>
      <c r="M31" s="9">
        <v>0</v>
      </c>
      <c r="N31" s="35"/>
      <c r="O31" s="35"/>
    </row>
    <row r="32" spans="1:15" ht="40.5" customHeight="1" x14ac:dyDescent="0.3">
      <c r="A32" s="33"/>
      <c r="B32" s="37"/>
      <c r="C32" s="8" t="s">
        <v>20</v>
      </c>
      <c r="D32" s="7">
        <v>0</v>
      </c>
      <c r="E32" s="7">
        <v>0</v>
      </c>
      <c r="F32" s="7">
        <v>0</v>
      </c>
      <c r="G32" s="7">
        <v>0</v>
      </c>
      <c r="H32" s="9">
        <v>0</v>
      </c>
      <c r="I32" s="9">
        <v>0</v>
      </c>
      <c r="J32" s="17">
        <v>0</v>
      </c>
      <c r="K32" s="9">
        <v>0</v>
      </c>
      <c r="L32" s="9">
        <v>0</v>
      </c>
      <c r="M32" s="9">
        <v>0</v>
      </c>
      <c r="N32" s="36"/>
      <c r="O32" s="36"/>
    </row>
    <row r="33" spans="1:15" ht="30" customHeight="1" x14ac:dyDescent="0.3">
      <c r="A33" s="33" t="s">
        <v>23</v>
      </c>
      <c r="B33" s="37" t="s">
        <v>27</v>
      </c>
      <c r="C33" s="12" t="s">
        <v>16</v>
      </c>
      <c r="D33" s="7">
        <f>SUM(E33:M33)</f>
        <v>5049.86816</v>
      </c>
      <c r="E33" s="7">
        <v>0</v>
      </c>
      <c r="F33" s="7">
        <v>0</v>
      </c>
      <c r="G33" s="7">
        <v>0</v>
      </c>
      <c r="H33" s="13">
        <v>4624.8</v>
      </c>
      <c r="I33" s="7">
        <v>269.2</v>
      </c>
      <c r="J33" s="17">
        <v>155.86815999999999</v>
      </c>
      <c r="K33" s="7">
        <v>0</v>
      </c>
      <c r="L33" s="7">
        <v>0</v>
      </c>
      <c r="M33" s="7">
        <v>0</v>
      </c>
      <c r="N33" s="34" t="s">
        <v>38</v>
      </c>
      <c r="O33" s="34" t="s">
        <v>39</v>
      </c>
    </row>
    <row r="34" spans="1:15" ht="44.25" customHeight="1" x14ac:dyDescent="0.3">
      <c r="A34" s="33"/>
      <c r="B34" s="37"/>
      <c r="C34" s="8" t="s">
        <v>17</v>
      </c>
      <c r="D34" s="7">
        <v>0</v>
      </c>
      <c r="E34" s="7">
        <v>0</v>
      </c>
      <c r="F34" s="7">
        <v>0</v>
      </c>
      <c r="G34" s="7">
        <v>0</v>
      </c>
      <c r="H34" s="9">
        <v>0</v>
      </c>
      <c r="I34" s="7">
        <v>0</v>
      </c>
      <c r="J34" s="17">
        <v>0</v>
      </c>
      <c r="K34" s="7">
        <v>0</v>
      </c>
      <c r="L34" s="7">
        <v>0</v>
      </c>
      <c r="M34" s="7">
        <v>0</v>
      </c>
      <c r="N34" s="35"/>
      <c r="O34" s="35"/>
    </row>
    <row r="35" spans="1:15" ht="46.5" customHeight="1" x14ac:dyDescent="0.3">
      <c r="A35" s="33"/>
      <c r="B35" s="37"/>
      <c r="C35" s="8" t="s">
        <v>18</v>
      </c>
      <c r="D35" s="7">
        <v>0</v>
      </c>
      <c r="E35" s="7">
        <v>0</v>
      </c>
      <c r="F35" s="7">
        <v>0</v>
      </c>
      <c r="G35" s="7">
        <v>0</v>
      </c>
      <c r="H35" s="9">
        <v>0</v>
      </c>
      <c r="I35" s="7">
        <v>0</v>
      </c>
      <c r="J35" s="17">
        <v>0</v>
      </c>
      <c r="K35" s="7">
        <v>0</v>
      </c>
      <c r="L35" s="7">
        <v>0</v>
      </c>
      <c r="M35" s="7">
        <v>0</v>
      </c>
      <c r="N35" s="35"/>
      <c r="O35" s="35"/>
    </row>
    <row r="36" spans="1:15" ht="37.5" x14ac:dyDescent="0.3">
      <c r="A36" s="33"/>
      <c r="B36" s="37"/>
      <c r="C36" s="8" t="s">
        <v>19</v>
      </c>
      <c r="D36" s="7">
        <f>SUM(E36:M36)</f>
        <v>5049.86816</v>
      </c>
      <c r="E36" s="7">
        <v>0</v>
      </c>
      <c r="F36" s="7">
        <v>0</v>
      </c>
      <c r="G36" s="7">
        <v>0</v>
      </c>
      <c r="H36" s="13">
        <v>4624.8</v>
      </c>
      <c r="I36" s="7">
        <v>269.2</v>
      </c>
      <c r="J36" s="17">
        <v>155.86815999999999</v>
      </c>
      <c r="K36" s="7">
        <v>0</v>
      </c>
      <c r="L36" s="7">
        <v>0</v>
      </c>
      <c r="M36" s="7">
        <v>0</v>
      </c>
      <c r="N36" s="35"/>
      <c r="O36" s="35"/>
    </row>
    <row r="37" spans="1:15" ht="61.5" customHeight="1" x14ac:dyDescent="0.3">
      <c r="A37" s="33"/>
      <c r="B37" s="37"/>
      <c r="C37" s="8" t="s">
        <v>20</v>
      </c>
      <c r="D37" s="7">
        <v>0</v>
      </c>
      <c r="E37" s="7">
        <v>0</v>
      </c>
      <c r="F37" s="7">
        <v>0</v>
      </c>
      <c r="G37" s="7">
        <v>0</v>
      </c>
      <c r="H37" s="9">
        <v>0</v>
      </c>
      <c r="I37" s="7">
        <v>0</v>
      </c>
      <c r="J37" s="17">
        <v>0</v>
      </c>
      <c r="K37" s="7">
        <v>0</v>
      </c>
      <c r="L37" s="7">
        <v>0</v>
      </c>
      <c r="M37" s="7">
        <v>0</v>
      </c>
      <c r="N37" s="36"/>
      <c r="O37" s="36"/>
    </row>
    <row r="38" spans="1:15" ht="30" customHeight="1" x14ac:dyDescent="0.3">
      <c r="A38" s="33" t="s">
        <v>24</v>
      </c>
      <c r="B38" s="37" t="s">
        <v>25</v>
      </c>
      <c r="C38" s="6" t="s">
        <v>16</v>
      </c>
      <c r="D38" s="7">
        <v>1627.5</v>
      </c>
      <c r="E38" s="7">
        <v>0</v>
      </c>
      <c r="F38" s="7">
        <v>0</v>
      </c>
      <c r="G38" s="7">
        <v>0</v>
      </c>
      <c r="H38" s="9">
        <f>1535+92.5</f>
        <v>1627.5</v>
      </c>
      <c r="I38" s="7">
        <v>0</v>
      </c>
      <c r="J38" s="17">
        <v>34.825000000000003</v>
      </c>
      <c r="K38" s="7">
        <v>0</v>
      </c>
      <c r="L38" s="7">
        <v>0</v>
      </c>
      <c r="M38" s="7">
        <v>0</v>
      </c>
      <c r="N38" s="37" t="s">
        <v>26</v>
      </c>
      <c r="O38" s="34" t="s">
        <v>40</v>
      </c>
    </row>
    <row r="39" spans="1:15" ht="40.5" customHeight="1" x14ac:dyDescent="0.3">
      <c r="A39" s="33"/>
      <c r="B39" s="37"/>
      <c r="C39" s="8" t="s">
        <v>17</v>
      </c>
      <c r="D39" s="7">
        <v>0</v>
      </c>
      <c r="E39" s="7">
        <v>0</v>
      </c>
      <c r="F39" s="7">
        <v>0</v>
      </c>
      <c r="G39" s="7">
        <v>0</v>
      </c>
      <c r="H39" s="9">
        <v>0</v>
      </c>
      <c r="I39" s="7">
        <v>0</v>
      </c>
      <c r="J39" s="17">
        <v>0</v>
      </c>
      <c r="K39" s="7">
        <v>0</v>
      </c>
      <c r="L39" s="7">
        <v>0</v>
      </c>
      <c r="M39" s="7">
        <v>0</v>
      </c>
      <c r="N39" s="37"/>
      <c r="O39" s="35"/>
    </row>
    <row r="40" spans="1:15" ht="45" customHeight="1" x14ac:dyDescent="0.3">
      <c r="A40" s="33"/>
      <c r="B40" s="37"/>
      <c r="C40" s="8" t="s">
        <v>18</v>
      </c>
      <c r="D40" s="7">
        <v>0</v>
      </c>
      <c r="E40" s="7">
        <v>0</v>
      </c>
      <c r="F40" s="7">
        <v>0</v>
      </c>
      <c r="G40" s="7">
        <v>0</v>
      </c>
      <c r="H40" s="9">
        <v>0</v>
      </c>
      <c r="I40" s="7">
        <v>0</v>
      </c>
      <c r="J40" s="17">
        <v>0</v>
      </c>
      <c r="K40" s="7">
        <v>0</v>
      </c>
      <c r="L40" s="7">
        <v>0</v>
      </c>
      <c r="M40" s="7">
        <v>0</v>
      </c>
      <c r="N40" s="37"/>
      <c r="O40" s="35"/>
    </row>
    <row r="41" spans="1:15" ht="42.75" customHeight="1" x14ac:dyDescent="0.3">
      <c r="A41" s="33"/>
      <c r="B41" s="37"/>
      <c r="C41" s="8" t="s">
        <v>19</v>
      </c>
      <c r="D41" s="7">
        <v>1627.5</v>
      </c>
      <c r="E41" s="7">
        <v>0</v>
      </c>
      <c r="F41" s="7">
        <v>0</v>
      </c>
      <c r="G41" s="7">
        <v>0</v>
      </c>
      <c r="H41" s="14">
        <v>1627.5</v>
      </c>
      <c r="I41" s="7">
        <v>0</v>
      </c>
      <c r="J41" s="17">
        <v>34.825000000000003</v>
      </c>
      <c r="K41" s="7">
        <v>0</v>
      </c>
      <c r="L41" s="7">
        <v>0</v>
      </c>
      <c r="M41" s="7">
        <v>0</v>
      </c>
      <c r="N41" s="37"/>
      <c r="O41" s="35"/>
    </row>
    <row r="42" spans="1:15" ht="42" customHeight="1" x14ac:dyDescent="0.3">
      <c r="A42" s="33"/>
      <c r="B42" s="37"/>
      <c r="C42" s="8" t="s">
        <v>20</v>
      </c>
      <c r="D42" s="7">
        <v>0</v>
      </c>
      <c r="E42" s="7">
        <v>0</v>
      </c>
      <c r="F42" s="7">
        <v>0</v>
      </c>
      <c r="G42" s="7">
        <v>0</v>
      </c>
      <c r="H42" s="9">
        <v>0</v>
      </c>
      <c r="I42" s="7">
        <v>0</v>
      </c>
      <c r="J42" s="17">
        <v>0</v>
      </c>
      <c r="K42" s="7">
        <v>0</v>
      </c>
      <c r="L42" s="7">
        <v>0</v>
      </c>
      <c r="M42" s="7">
        <v>0</v>
      </c>
      <c r="N42" s="37"/>
      <c r="O42" s="36"/>
    </row>
    <row r="43" spans="1:15" ht="18.75" x14ac:dyDescent="0.3">
      <c r="A43" s="33" t="s">
        <v>28</v>
      </c>
      <c r="B43" s="30" t="s">
        <v>29</v>
      </c>
      <c r="C43" s="6" t="s">
        <v>16</v>
      </c>
      <c r="D43" s="7">
        <f>SUM(E43:M43)</f>
        <v>49867.8</v>
      </c>
      <c r="E43" s="7">
        <f>SUM(E18)</f>
        <v>2786.6</v>
      </c>
      <c r="F43" s="7">
        <f>SUM(F18,F28)</f>
        <v>2843.1</v>
      </c>
      <c r="G43" s="7">
        <f>SUM(G28,G18)</f>
        <v>2174.1999999999998</v>
      </c>
      <c r="H43" s="9">
        <v>6252.3</v>
      </c>
      <c r="I43" s="7">
        <f>SUM(I33,I18)</f>
        <v>3269.2</v>
      </c>
      <c r="J43" s="17">
        <v>21046</v>
      </c>
      <c r="K43" s="7">
        <v>3707.1</v>
      </c>
      <c r="L43" s="7">
        <v>3818.3</v>
      </c>
      <c r="M43" s="7">
        <v>3971</v>
      </c>
      <c r="N43" s="27"/>
      <c r="O43" s="27"/>
    </row>
    <row r="44" spans="1:15" ht="37.5" x14ac:dyDescent="0.3">
      <c r="A44" s="33"/>
      <c r="B44" s="31"/>
      <c r="C44" s="8" t="s">
        <v>17</v>
      </c>
      <c r="D44" s="10">
        <v>17323</v>
      </c>
      <c r="E44" s="7">
        <v>0</v>
      </c>
      <c r="F44" s="7">
        <v>0</v>
      </c>
      <c r="G44" s="7">
        <v>0</v>
      </c>
      <c r="H44" s="9">
        <v>0</v>
      </c>
      <c r="I44" s="7">
        <v>0</v>
      </c>
      <c r="J44" s="17">
        <v>17323</v>
      </c>
      <c r="K44" s="7">
        <v>0</v>
      </c>
      <c r="L44" s="7">
        <v>0</v>
      </c>
      <c r="M44" s="7">
        <v>0</v>
      </c>
      <c r="N44" s="28"/>
      <c r="O44" s="28"/>
    </row>
    <row r="45" spans="1:15" ht="37.5" x14ac:dyDescent="0.3">
      <c r="A45" s="33"/>
      <c r="B45" s="31"/>
      <c r="C45" s="8" t="s">
        <v>18</v>
      </c>
      <c r="D45" s="7">
        <v>0</v>
      </c>
      <c r="E45" s="7">
        <v>0</v>
      </c>
      <c r="F45" s="7">
        <v>0</v>
      </c>
      <c r="G45" s="7">
        <v>0</v>
      </c>
      <c r="H45" s="9">
        <v>0</v>
      </c>
      <c r="I45" s="7">
        <v>0</v>
      </c>
      <c r="J45" s="17">
        <v>0</v>
      </c>
      <c r="K45" s="7">
        <v>0</v>
      </c>
      <c r="L45" s="7">
        <v>0</v>
      </c>
      <c r="M45" s="7">
        <v>0</v>
      </c>
      <c r="N45" s="28"/>
      <c r="O45" s="28"/>
    </row>
    <row r="46" spans="1:15" ht="37.5" x14ac:dyDescent="0.3">
      <c r="A46" s="33"/>
      <c r="B46" s="31"/>
      <c r="C46" s="8" t="s">
        <v>19</v>
      </c>
      <c r="D46" s="7">
        <f>SUM(E46:M46)</f>
        <v>32544.799999999999</v>
      </c>
      <c r="E46" s="7">
        <v>2786.6</v>
      </c>
      <c r="F46" s="7">
        <v>2843.1</v>
      </c>
      <c r="G46" s="7">
        <v>2174.1999999999998</v>
      </c>
      <c r="H46" s="13">
        <v>6252.3</v>
      </c>
      <c r="I46" s="7">
        <v>3269.2</v>
      </c>
      <c r="J46" s="17">
        <v>3723</v>
      </c>
      <c r="K46" s="7">
        <v>3707.1</v>
      </c>
      <c r="L46" s="7">
        <v>3818.3</v>
      </c>
      <c r="M46" s="7">
        <v>3971</v>
      </c>
      <c r="N46" s="28"/>
      <c r="O46" s="28"/>
    </row>
    <row r="47" spans="1:15" ht="37.5" x14ac:dyDescent="0.3">
      <c r="A47" s="33"/>
      <c r="B47" s="32"/>
      <c r="C47" s="8" t="s">
        <v>20</v>
      </c>
      <c r="D47" s="7">
        <v>0</v>
      </c>
      <c r="E47" s="7">
        <v>0</v>
      </c>
      <c r="F47" s="7">
        <v>0</v>
      </c>
      <c r="G47" s="7">
        <v>0</v>
      </c>
      <c r="H47" s="9">
        <v>0</v>
      </c>
      <c r="I47" s="7">
        <v>0</v>
      </c>
      <c r="J47" s="17">
        <v>0</v>
      </c>
      <c r="K47" s="7">
        <v>0</v>
      </c>
      <c r="L47" s="7">
        <v>0</v>
      </c>
      <c r="M47" s="7">
        <v>0</v>
      </c>
      <c r="N47" s="29"/>
      <c r="O47" s="29"/>
    </row>
    <row r="50" spans="1:15" ht="18.75" x14ac:dyDescent="0.3">
      <c r="A50" s="48" t="s">
        <v>51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</row>
  </sheetData>
  <mergeCells count="47">
    <mergeCell ref="A50:O50"/>
    <mergeCell ref="N1:O1"/>
    <mergeCell ref="N2:O2"/>
    <mergeCell ref="N3:O3"/>
    <mergeCell ref="N4:O4"/>
    <mergeCell ref="B6:N6"/>
    <mergeCell ref="B7:N7"/>
    <mergeCell ref="A11:A13"/>
    <mergeCell ref="I12:I13"/>
    <mergeCell ref="B11:B13"/>
    <mergeCell ref="A18:A22"/>
    <mergeCell ref="J12:J13"/>
    <mergeCell ref="N11:N13"/>
    <mergeCell ref="O11:O13"/>
    <mergeCell ref="B15:O15"/>
    <mergeCell ref="B16:O16"/>
    <mergeCell ref="B18:B22"/>
    <mergeCell ref="C11:C13"/>
    <mergeCell ref="D11:D13"/>
    <mergeCell ref="E11:M11"/>
    <mergeCell ref="E12:E13"/>
    <mergeCell ref="F12:F13"/>
    <mergeCell ref="G12:G13"/>
    <mergeCell ref="H12:H13"/>
    <mergeCell ref="N18:N22"/>
    <mergeCell ref="M12:M13"/>
    <mergeCell ref="K12:K13"/>
    <mergeCell ref="L12:L13"/>
    <mergeCell ref="A23:A27"/>
    <mergeCell ref="B23:B27"/>
    <mergeCell ref="N23:N27"/>
    <mergeCell ref="A43:A47"/>
    <mergeCell ref="N43:N47"/>
    <mergeCell ref="B38:B42"/>
    <mergeCell ref="A38:A42"/>
    <mergeCell ref="N38:N42"/>
    <mergeCell ref="O43:O47"/>
    <mergeCell ref="B43:B47"/>
    <mergeCell ref="A28:A32"/>
    <mergeCell ref="N28:N32"/>
    <mergeCell ref="O28:O32"/>
    <mergeCell ref="B33:B37"/>
    <mergeCell ref="A33:A37"/>
    <mergeCell ref="N33:N37"/>
    <mergeCell ref="O33:O37"/>
    <mergeCell ref="B28:B32"/>
    <mergeCell ref="O38:O42"/>
  </mergeCells>
  <phoneticPr fontId="3" type="noConversion"/>
  <pageMargins left="0.43307086614173229" right="0.82677165354330717" top="0.78740157480314965" bottom="0.3937007874015748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Силидис Елена Васильевна</cp:lastModifiedBy>
  <cp:lastPrinted>2021-10-18T12:49:37Z</cp:lastPrinted>
  <dcterms:created xsi:type="dcterms:W3CDTF">2015-06-05T18:19:34Z</dcterms:created>
  <dcterms:modified xsi:type="dcterms:W3CDTF">2021-11-09T06:28:20Z</dcterms:modified>
</cp:coreProperties>
</file>