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comp\Desktop\Дарья\МКД\2020 год\"/>
    </mc:Choice>
  </mc:AlternateContent>
  <xr:revisionPtr revIDLastSave="0" documentId="13_ncr:1_{862A7087-B88F-4314-84A3-D69FA37EFB95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Приложение 1" sheetId="1" r:id="rId1"/>
    <sheet name="Приложение 2" sheetId="2" r:id="rId2"/>
    <sheet name="Приложение 3" sheetId="10" r:id="rId3"/>
  </sheets>
  <definedNames>
    <definedName name="_xlnm._FilterDatabase" localSheetId="0" hidden="1">'Приложение 1'!$A$22:$Q$31</definedName>
    <definedName name="_xlnm._FilterDatabase" localSheetId="1" hidden="1">'Приложение 2'!$A$14:$S$21</definedName>
    <definedName name="_xlnm._FilterDatabase" localSheetId="2" hidden="1">'Приложение 3'!$A$14:$J$15</definedName>
    <definedName name="_xlnm.Print_Titles" localSheetId="0">'Приложение 1'!$22:$22</definedName>
    <definedName name="_xlnm.Print_Titles" localSheetId="1">'Приложение 2'!$14:$14</definedName>
    <definedName name="_xlnm.Print_Titles" localSheetId="2">'Приложение 3'!$14:$14</definedName>
    <definedName name="_xlnm.Print_Area" localSheetId="0">'Приложение 1'!$A$11:$Q$31</definedName>
    <definedName name="_xlnm.Print_Area" localSheetId="1">'Приложение 2'!$A$1:$Y$27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25" i="1" l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24" i="1"/>
  <c r="G23" i="1" l="1"/>
  <c r="F23" i="1"/>
  <c r="N23" i="1"/>
  <c r="J23" i="1"/>
  <c r="I23" i="1"/>
  <c r="I15" i="10"/>
  <c r="J15" i="10"/>
  <c r="E15" i="10"/>
  <c r="C3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7" i="10"/>
  <c r="C16" i="10"/>
  <c r="H15" i="10" l="1"/>
  <c r="C15" i="10" s="1"/>
  <c r="L15" i="2"/>
  <c r="M15" i="2"/>
  <c r="D15" i="2"/>
  <c r="K15" i="2"/>
  <c r="Q15" i="2"/>
  <c r="P15" i="2"/>
  <c r="C32" i="2"/>
  <c r="C30" i="2"/>
  <c r="C15" i="2" l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24" i="1"/>
  <c r="O23" i="1" l="1"/>
  <c r="A15" i="10"/>
  <c r="S15" i="2"/>
  <c r="R15" i="2"/>
  <c r="O15" i="2"/>
  <c r="N15" i="2"/>
  <c r="I15" i="2"/>
  <c r="H15" i="2"/>
  <c r="G15" i="2"/>
  <c r="F15" i="2"/>
  <c r="E15" i="2"/>
</calcChain>
</file>

<file path=xl/sharedStrings.xml><?xml version="1.0" encoding="utf-8"?>
<sst xmlns="http://schemas.openxmlformats.org/spreadsheetml/2006/main" count="225" uniqueCount="103">
  <si>
    <t xml:space="preserve">                                                                                                                                                                                                                                          </t>
  </si>
  <si>
    <t>№ п/п</t>
  </si>
  <si>
    <t>Общая площадь МКД</t>
  </si>
  <si>
    <t>кв. м</t>
  </si>
  <si>
    <t>чел.</t>
  </si>
  <si>
    <t>руб.</t>
  </si>
  <si>
    <t>Х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</si>
  <si>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</si>
  <si>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</si>
  <si>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</si>
  <si>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</si>
  <si>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</si>
  <si>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</si>
  <si>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ед.</t>
  </si>
  <si>
    <t>этажей</t>
  </si>
  <si>
    <t>прогнозируемый объем поступления взносов в текущем году</t>
  </si>
  <si>
    <t>Количество</t>
  </si>
  <si>
    <t>заимствованные средства</t>
  </si>
  <si>
    <t>Всего по муниципальному образованию Северский  район</t>
  </si>
  <si>
    <t>М.Е.Лысенко</t>
  </si>
  <si>
    <t>Раздел 1.  Список многоквартирных домов расположенных на территории муниципального образования Северский район</t>
  </si>
  <si>
    <t>Адрес                                      многоквартирного дома (далее - МКД)                                с указанием населенного пункта</t>
  </si>
  <si>
    <t>подъездов</t>
  </si>
  <si>
    <t>квартир</t>
  </si>
  <si>
    <t>Способ формирования фонда капитального ремонта МКД</t>
  </si>
  <si>
    <t>РО/СС</t>
  </si>
  <si>
    <t>Стоимость капитального ремонта общего имущества в МКД</t>
  </si>
  <si>
    <r>
      <t>Планируемый срок завершения капитального ремонта МКД                              (квартал, год)</t>
    </r>
    <r>
      <rPr>
        <vertAlign val="superscript"/>
        <sz val="12"/>
        <color indexed="8"/>
        <rFont val="Times New Roman"/>
        <family val="1"/>
        <charset val="204"/>
      </rPr>
      <t xml:space="preserve"> </t>
    </r>
  </si>
  <si>
    <t>всего (сумма показателей граф 10 - 15)</t>
  </si>
  <si>
    <t>средства фонда капитального ремонта  МКД</t>
  </si>
  <si>
    <t>фактическая *</t>
  </si>
  <si>
    <t>РФ</t>
  </si>
  <si>
    <t>Краснодарского края</t>
  </si>
  <si>
    <t>муниципальной</t>
  </si>
  <si>
    <t>в том числе средства финансовой поддержки</t>
  </si>
  <si>
    <t>в том числе</t>
  </si>
  <si>
    <t>планируемая</t>
  </si>
  <si>
    <t>Количество граждан, зарегистрированных по месту жительства в МКД</t>
  </si>
  <si>
    <t xml:space="preserve"> Раздел 2. Список многоквартирных домов,</t>
  </si>
  <si>
    <t>Адрес многоквартирного дома (далее - МКД)                        с указанием населенного пункта</t>
  </si>
  <si>
    <t>Стоимость работ по капитальному ремонту всего (сумма показателей граф 4-9,11,13,15,17,19)</t>
  </si>
  <si>
    <t xml:space="preserve">электроснабжения 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</si>
  <si>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</si>
  <si>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</si>
  <si>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</si>
  <si>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</si>
  <si>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</si>
  <si>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>Итого по муниципальному образованию Северский район</t>
  </si>
  <si>
    <t>Виды работ по капитальному ремонту общего имущества в МКД, предусмотренных частью 1 статьи 166 ЖК РФ</t>
  </si>
  <si>
    <r>
      <t>руб</t>
    </r>
    <r>
      <rPr>
        <vertAlign val="superscript"/>
        <sz val="12"/>
        <color indexed="8"/>
        <rFont val="Times New Roman"/>
        <family val="1"/>
        <charset val="204"/>
      </rPr>
      <t>.</t>
    </r>
  </si>
  <si>
    <t>Адрес многоквартирного дома (далее - МКД) с указанием населенного пункта</t>
  </si>
  <si>
    <t xml:space="preserve">оценка технического состояния МКД и составление дефектных ведомостей (ведомостей объемов работ) </t>
  </si>
  <si>
    <t xml:space="preserve">оценка соответствия лифтов требованиям Технического регламента </t>
  </si>
  <si>
    <t xml:space="preserve"> разработка проектной документации на выполнение капитального ремонта</t>
  </si>
  <si>
    <t>проведение государственной экспертизы проектной документации на выполнение капитального ремонта</t>
  </si>
  <si>
    <t>составление  сметной документации на выполнение капитального ремонта</t>
  </si>
  <si>
    <t xml:space="preserve">проведение проверки достоверности опеределения сметной стоимости капитального ремонта </t>
  </si>
  <si>
    <t>осуществление  строительного контроля за  выполнением капитального ремонта</t>
  </si>
  <si>
    <t>Виды услуг и работ по капитальному ремонту общего имущества в МКД, предусмотренные пунктами 2-4 части 1 статьи 26 Закона Краснодарского края от 1 июля 2013 года № 2735-КЗ "Об организации проведения капитального ремонта общего имущества собственников помещений в многоквартирных домах, расположенных на территории Краснодарского края"</t>
  </si>
  <si>
    <t>Стоимость капитального ремонта общего имущества МКД, всего  (сумма показателей граф 4 - 10)</t>
  </si>
  <si>
    <t xml:space="preserve">ПРИЛОЖЕНИЕ </t>
  </si>
  <si>
    <t xml:space="preserve"> муниципального образования </t>
  </si>
  <si>
    <t xml:space="preserve">Северский район </t>
  </si>
  <si>
    <t>УТВЕРЖДЕН</t>
  </si>
  <si>
    <t xml:space="preserve">расположенных на территории муниципального образования Северский район в отношении которых </t>
  </si>
  <si>
    <t xml:space="preserve">в этапе 2019 года планового периода 2017-2019 годов подлежат </t>
  </si>
  <si>
    <t xml:space="preserve">многоквартирных домов для рассмотрения вопроса о включении </t>
  </si>
  <si>
    <t xml:space="preserve">    в региональный краткосрочный план по плановому периоду 2017 - 2019 годов (этап 2018 года)                             </t>
  </si>
  <si>
    <t xml:space="preserve"> по видам работ (услуг), установленным Законом, </t>
  </si>
  <si>
    <t>на территории муниципального образования Северский район</t>
  </si>
  <si>
    <t>Раздел 3. Прогнозный список</t>
  </si>
  <si>
    <t xml:space="preserve">выполнению работы по капитальному ремонту общего имущества, </t>
  </si>
  <si>
    <t>предусмотренные частью 1 статьи 166 ЖК РФ</t>
  </si>
  <si>
    <t>от  ___   _______ 2019 г.  № ______</t>
  </si>
  <si>
    <t>постановлением  администрации</t>
  </si>
  <si>
    <t>Краткосрочный план реализации Региональной программы капитального ремонта общего имущества собственников помещений в многоквартирных домах по плановому периоду 2020-2022 годов (этап 2020 года), расположенных на территории муниципального образования Северский район</t>
  </si>
  <si>
    <t>общее имущество в которых подлежит капитальному ремонту в этапе 2020 года планового периода 2020-2022 годов</t>
  </si>
  <si>
    <t>Северский район, 
ст-ца Северская, 
ул. Запорожская, 
д. 30</t>
  </si>
  <si>
    <t>Северский район, 
пгт Черноморский, 
ул. Мира, 
д. 34</t>
  </si>
  <si>
    <t>Северский район, 
пгт Черноморский, 
ул. Мира, 
д. 40</t>
  </si>
  <si>
    <t>Северский район, 
пгт Черноморский, 
ул. Мира, 
д. 42</t>
  </si>
  <si>
    <t>Северский район, 
пгт Черноморский, 
ул. Суворова, 
д. 37</t>
  </si>
  <si>
    <t>Северский район, 
пгт Черноморский, 
ул. Юбилейная, 
д. 95, корп. А</t>
  </si>
  <si>
    <t>Северский район, 
пгт Черноморский, 
ул. Кавказская, 
д. 7</t>
  </si>
  <si>
    <t>Северский район, 
пгт Черноморский, 
ул. Суворова, 
д. 39</t>
  </si>
  <si>
    <t>Северский район, 
пгт Черноморский, 
ул. Суворова, 
д. 41</t>
  </si>
  <si>
    <t>Северский район, 
ст-ца Северская, 
ул. Советская, 
д. 37</t>
  </si>
  <si>
    <t>Северский район, 
пгт Афипский, 
ул. Октябрьская, 
д. 86</t>
  </si>
  <si>
    <t>Северский район, 
пгт Черноморский, 
ул. Мира, 
д. 50</t>
  </si>
  <si>
    <t>Северский район, 
пгт Черноморский, 
ул. Новороссийская, 
д. 6</t>
  </si>
  <si>
    <t>Северский район, 
пгт Черноморский, 
ул. Новороссийская, 
д. 14</t>
  </si>
  <si>
    <t>Северский район, 
пгт Черноморский, 
ул. Новороссийская, 
д. 8</t>
  </si>
  <si>
    <t>Северский район, 
пгт Черноморский, 
ул. Кавказская, 
д. 6</t>
  </si>
  <si>
    <t>Северский район, 
пгт Афипский, 
ул. Краснодарская, 
д. 75</t>
  </si>
  <si>
    <t>Северский район, 
пгт Черноморский, 
ул. Новороссийская, 
д. 9</t>
  </si>
  <si>
    <t>Северский район, 
пгт Афипский, 
ул. Победы, 
д. 4, корп. А</t>
  </si>
  <si>
    <t>Северский район, 
пгт Черноморский, 
ул. Тельмана, д. 8</t>
  </si>
  <si>
    <t>Северский район, 
ст-ца Северская, 
ул. Запорожская, 
д. 36, корпус Б</t>
  </si>
  <si>
    <t>РО</t>
  </si>
  <si>
    <t>2020 г.</t>
  </si>
  <si>
    <t>Северский район, 
п. Октябрьский,
ул. Горького, д. 10</t>
  </si>
  <si>
    <t>Заместитель главы администрации</t>
  </si>
  <si>
    <t>С.Г.Курносов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</si>
</sst>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"/>
  </numFmts>
  <fonts count="2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vertAlign val="superscript"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26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8" fillId="0" borderId="0" applyFont="0" applyFill="0" applyBorder="0" applyAlignment="0" applyProtection="0"/>
    <xf numFmtId="0" fontId="19" fillId="0" borderId="0"/>
  </cellStyleXfs>
  <cellXfs count="152">
    <xf numFmtId="0" fontId="0" fillId="0" borderId="0" xfId="0"/>
    <xf numFmtId="0" fontId="2" fillId="0" borderId="0" xfId="0" applyFont="1"/>
    <xf numFmtId="0" fontId="4" fillId="0" borderId="0" xfId="0" applyFont="1" applyFill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1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Fill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Fill="1"/>
    <xf numFmtId="4" fontId="10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/>
    <xf numFmtId="0" fontId="2" fillId="0" borderId="10" xfId="0" applyFont="1" applyBorder="1" applyAlignment="1">
      <alignment horizontal="right"/>
    </xf>
    <xf numFmtId="0" fontId="4" fillId="0" borderId="10" xfId="0" applyFont="1" applyBorder="1"/>
    <xf numFmtId="0" fontId="4" fillId="3" borderId="0" xfId="0" applyFont="1" applyFill="1"/>
    <xf numFmtId="0" fontId="6" fillId="3" borderId="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/>
    <xf numFmtId="0" fontId="13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9" fillId="0" borderId="1" xfId="2" applyFont="1" applyBorder="1" applyAlignment="1" applyProtection="1">
      <alignment vertical="center" wrapText="1"/>
      <protection hidden="1"/>
    </xf>
    <xf numFmtId="4" fontId="9" fillId="0" borderId="1" xfId="1" applyNumberFormat="1" applyFont="1" applyBorder="1" applyAlignment="1" applyProtection="1">
      <alignment horizontal="center" vertical="center" wrapText="1"/>
      <protection hidden="1"/>
    </xf>
    <xf numFmtId="0" fontId="4" fillId="0" borderId="1" xfId="0" applyFont="1" applyBorder="1"/>
    <xf numFmtId="4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vertical="center"/>
    </xf>
    <xf numFmtId="4" fontId="5" fillId="0" borderId="0" xfId="0" applyNumberFormat="1" applyFont="1"/>
    <xf numFmtId="1" fontId="4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/>
    </xf>
    <xf numFmtId="49" fontId="4" fillId="0" borderId="11" xfId="0" applyNumberFormat="1" applyFont="1" applyFill="1" applyBorder="1" applyAlignment="1">
      <alignment horizontal="center" vertical="center" textRotation="90" wrapText="1"/>
    </xf>
    <xf numFmtId="49" fontId="4" fillId="0" borderId="13" xfId="0" applyNumberFormat="1" applyFont="1" applyFill="1" applyBorder="1" applyAlignment="1">
      <alignment horizontal="center" vertical="center" textRotation="90" wrapText="1"/>
    </xf>
    <xf numFmtId="49" fontId="4" fillId="0" borderId="12" xfId="0" applyNumberFormat="1" applyFont="1" applyFill="1" applyBorder="1" applyAlignment="1">
      <alignment horizontal="center" vertical="center" textRotation="90" wrapText="1"/>
    </xf>
    <xf numFmtId="1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center" wrapText="1"/>
    </xf>
    <xf numFmtId="0" fontId="13" fillId="0" borderId="0" xfId="0" applyFont="1"/>
    <xf numFmtId="0" fontId="4" fillId="0" borderId="11" xfId="0" applyNumberFormat="1" applyFont="1" applyFill="1" applyBorder="1" applyAlignment="1">
      <alignment horizontal="center" vertical="center" textRotation="90" wrapText="1"/>
    </xf>
    <xf numFmtId="0" fontId="4" fillId="0" borderId="13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4" fillId="0" borderId="12" xfId="0" applyFont="1" applyFill="1" applyBorder="1" applyAlignment="1">
      <alignment horizontal="center" vertical="center" textRotation="90" wrapText="1"/>
    </xf>
    <xf numFmtId="1" fontId="4" fillId="0" borderId="11" xfId="0" applyNumberFormat="1" applyFont="1" applyFill="1" applyBorder="1" applyAlignment="1">
      <alignment horizontal="center" vertical="center" textRotation="90" wrapText="1"/>
    </xf>
    <xf numFmtId="1" fontId="4" fillId="0" borderId="12" xfId="0" applyNumberFormat="1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4" fillId="3" borderId="12" xfId="0" applyFont="1" applyFill="1" applyBorder="1" applyAlignment="1">
      <alignment horizontal="center" vertical="center" textRotation="90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>
      <alignment horizontal="center" vertical="center"/>
    </xf>
    <xf numFmtId="2" fontId="9" fillId="0" borderId="1" xfId="2" applyNumberFormat="1" applyFont="1" applyFill="1" applyBorder="1" applyAlignment="1" applyProtection="1">
      <alignment horizontal="center" vertical="center" wrapText="1"/>
      <protection hidden="1"/>
    </xf>
    <xf numFmtId="3" fontId="4" fillId="0" borderId="1" xfId="0" applyNumberFormat="1" applyFont="1" applyFill="1" applyBorder="1" applyAlignment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  <protection hidden="1"/>
    </xf>
    <xf numFmtId="164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3" xfId="2" xr:uid="{00000000-0005-0000-0000-000001000000}"/>
    <cellStyle name="Финансовый" xfId="1" builtinId="3"/>
  </cellStyles>
  <dxfs count="11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37F5F"/>
      <color rgb="FFA42D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R45"/>
  <sheetViews>
    <sheetView tabSelected="1" zoomScale="70" zoomScaleNormal="70" zoomScaleSheetLayoutView="75" workbookViewId="0">
      <selection activeCell="T7" sqref="T7"/>
    </sheetView>
  </sheetViews>
  <sheetFormatPr defaultColWidth="9.140625" defaultRowHeight="15.75" x14ac:dyDescent="0.25"/>
  <cols>
    <col min="1" max="1" width="6.28515625" style="3" customWidth="1"/>
    <col min="2" max="2" width="26.5703125" style="3" customWidth="1"/>
    <col min="3" max="5" width="7.5703125" style="3" customWidth="1"/>
    <col min="6" max="6" width="15.28515625" style="3" customWidth="1"/>
    <col min="7" max="8" width="11.28515625" style="10" customWidth="1"/>
    <col min="9" max="9" width="15.42578125" style="44" customWidth="1"/>
    <col min="10" max="10" width="17.7109375" style="3" customWidth="1"/>
    <col min="11" max="11" width="8.85546875" style="3" customWidth="1"/>
    <col min="12" max="12" width="12.28515625" style="3" customWidth="1"/>
    <col min="13" max="13" width="12.42578125" style="3" customWidth="1"/>
    <col min="14" max="14" width="14.5703125" style="3" customWidth="1"/>
    <col min="15" max="16" width="16.28515625" style="3" customWidth="1"/>
    <col min="17" max="17" width="13.28515625" style="3" customWidth="1"/>
    <col min="18" max="18" width="24.7109375" style="3" customWidth="1"/>
    <col min="19" max="16384" width="9.140625" style="3"/>
  </cols>
  <sheetData>
    <row r="1" spans="1:17" ht="27.75" x14ac:dyDescent="0.4">
      <c r="A1" s="62"/>
      <c r="B1" s="62"/>
      <c r="C1" s="62"/>
      <c r="D1" s="62"/>
      <c r="E1" s="62"/>
      <c r="F1" s="62"/>
      <c r="G1" s="62"/>
      <c r="H1" s="62"/>
      <c r="I1" s="62"/>
      <c r="J1" s="62"/>
      <c r="K1" s="54"/>
      <c r="L1" s="54"/>
      <c r="M1" s="54"/>
      <c r="N1" s="78" t="s">
        <v>60</v>
      </c>
      <c r="O1" s="78"/>
      <c r="P1" s="78"/>
      <c r="Q1" s="78"/>
    </row>
    <row r="2" spans="1:17" ht="27.75" x14ac:dyDescent="0.4">
      <c r="A2" s="66"/>
      <c r="B2" s="66"/>
      <c r="C2" s="66"/>
      <c r="D2" s="66"/>
      <c r="E2" s="66"/>
      <c r="F2" s="66"/>
      <c r="G2" s="66"/>
      <c r="H2" s="66"/>
      <c r="I2" s="66"/>
      <c r="J2" s="66"/>
      <c r="K2" s="67"/>
      <c r="L2" s="67"/>
      <c r="M2" s="67"/>
      <c r="N2" s="63"/>
      <c r="O2" s="63"/>
      <c r="P2" s="63"/>
      <c r="Q2" s="63"/>
    </row>
    <row r="3" spans="1:17" ht="27.75" x14ac:dyDescent="0.4">
      <c r="A3" s="66"/>
      <c r="B3" s="66"/>
      <c r="C3" s="66"/>
      <c r="D3" s="66"/>
      <c r="E3" s="66"/>
      <c r="F3" s="66"/>
      <c r="G3" s="66"/>
      <c r="H3" s="66"/>
      <c r="I3" s="66"/>
      <c r="J3" s="66"/>
      <c r="K3" s="67"/>
      <c r="L3" s="67"/>
      <c r="M3" s="67"/>
      <c r="N3" s="78" t="s">
        <v>63</v>
      </c>
      <c r="O3" s="78"/>
      <c r="P3" s="78"/>
      <c r="Q3" s="78"/>
    </row>
    <row r="4" spans="1:17" ht="27.75" x14ac:dyDescent="0.4">
      <c r="A4" s="62"/>
      <c r="B4" s="62"/>
      <c r="C4" s="62"/>
      <c r="D4" s="62"/>
      <c r="E4" s="62"/>
      <c r="F4" s="62"/>
      <c r="G4" s="62"/>
      <c r="H4" s="62"/>
      <c r="I4" s="62"/>
      <c r="J4" s="62"/>
      <c r="K4" s="64"/>
      <c r="L4" s="64"/>
      <c r="M4" s="64"/>
      <c r="N4" s="78" t="s">
        <v>74</v>
      </c>
      <c r="O4" s="78"/>
      <c r="P4" s="78"/>
      <c r="Q4" s="78"/>
    </row>
    <row r="5" spans="1:17" ht="27.75" x14ac:dyDescent="0.4">
      <c r="A5" s="62"/>
      <c r="B5" s="62"/>
      <c r="C5" s="62"/>
      <c r="D5" s="62"/>
      <c r="E5" s="62"/>
      <c r="F5" s="62"/>
      <c r="G5" s="62"/>
      <c r="H5" s="62"/>
      <c r="I5" s="62"/>
      <c r="J5" s="62"/>
      <c r="K5" s="64"/>
      <c r="L5" s="64"/>
      <c r="M5" s="64"/>
      <c r="N5" s="78" t="s">
        <v>61</v>
      </c>
      <c r="O5" s="78"/>
      <c r="P5" s="78"/>
      <c r="Q5" s="78"/>
    </row>
    <row r="6" spans="1:17" ht="27.75" x14ac:dyDescent="0.4">
      <c r="A6" s="62"/>
      <c r="B6" s="62"/>
      <c r="C6" s="62"/>
      <c r="D6" s="62"/>
      <c r="E6" s="62"/>
      <c r="F6" s="62"/>
      <c r="G6" s="62"/>
      <c r="H6" s="62"/>
      <c r="I6" s="62"/>
      <c r="J6" s="62"/>
      <c r="K6" s="64"/>
      <c r="L6" s="64"/>
      <c r="M6" s="64"/>
      <c r="N6" s="78" t="s">
        <v>62</v>
      </c>
      <c r="O6" s="78"/>
      <c r="P6" s="78"/>
      <c r="Q6" s="78"/>
    </row>
    <row r="7" spans="1:17" ht="27.75" x14ac:dyDescent="0.4">
      <c r="A7" s="62"/>
      <c r="B7" s="62"/>
      <c r="C7" s="62"/>
      <c r="D7" s="62"/>
      <c r="E7" s="62"/>
      <c r="F7" s="62"/>
      <c r="G7" s="62"/>
      <c r="H7" s="62"/>
      <c r="I7" s="62"/>
      <c r="J7" s="79" t="s">
        <v>73</v>
      </c>
      <c r="K7" s="79"/>
      <c r="L7" s="79"/>
      <c r="M7" s="79"/>
      <c r="N7" s="79"/>
      <c r="O7" s="79"/>
      <c r="P7" s="79"/>
      <c r="Q7" s="79"/>
    </row>
    <row r="8" spans="1:17" ht="27.75" x14ac:dyDescent="0.4">
      <c r="A8" s="62"/>
      <c r="B8" s="62"/>
      <c r="C8" s="62"/>
      <c r="D8" s="62"/>
      <c r="E8" s="62"/>
      <c r="F8" s="62"/>
      <c r="G8" s="62"/>
      <c r="H8" s="62"/>
      <c r="I8" s="62"/>
      <c r="J8" s="62"/>
      <c r="K8" s="54"/>
      <c r="L8" s="54"/>
      <c r="M8" s="65"/>
      <c r="N8" s="54"/>
      <c r="O8" s="65"/>
      <c r="P8" s="65"/>
      <c r="Q8" s="65"/>
    </row>
    <row r="9" spans="1:17" ht="27.75" x14ac:dyDescent="0.4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</row>
    <row r="10" spans="1:17" ht="85.5" customHeight="1" x14ac:dyDescent="0.35">
      <c r="A10" s="77" t="s">
        <v>75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</row>
    <row r="11" spans="1:17" s="1" customFormat="1" ht="27.75" x14ac:dyDescent="0.4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</row>
    <row r="12" spans="1:17" s="1" customFormat="1" ht="27.75" x14ac:dyDescent="0.4">
      <c r="A12" s="86" t="s">
        <v>20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</row>
    <row r="13" spans="1:17" s="31" customFormat="1" ht="27.75" x14ac:dyDescent="0.4">
      <c r="A13" s="98" t="s">
        <v>76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</row>
    <row r="14" spans="1:17" s="31" customFormat="1" ht="27.75" x14ac:dyDescent="0.4">
      <c r="A14" s="68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</row>
    <row r="15" spans="1:17" x14ac:dyDescent="0.25">
      <c r="A15" s="4"/>
      <c r="B15" s="2"/>
      <c r="C15" s="5"/>
      <c r="D15" s="5"/>
      <c r="E15" s="5"/>
      <c r="F15" s="5"/>
      <c r="G15" s="5"/>
      <c r="H15" s="5"/>
      <c r="I15" s="45"/>
      <c r="J15" s="100"/>
      <c r="K15" s="100"/>
      <c r="L15" s="100"/>
      <c r="M15" s="100"/>
      <c r="N15" s="101"/>
      <c r="O15" s="101"/>
      <c r="P15" s="101"/>
      <c r="Q15" s="101"/>
    </row>
    <row r="16" spans="1:17" ht="15.75" customHeight="1" x14ac:dyDescent="0.25">
      <c r="A16" s="91" t="s">
        <v>1</v>
      </c>
      <c r="B16" s="91" t="s">
        <v>21</v>
      </c>
      <c r="C16" s="92" t="s">
        <v>16</v>
      </c>
      <c r="D16" s="92"/>
      <c r="E16" s="84"/>
      <c r="F16" s="93" t="s">
        <v>2</v>
      </c>
      <c r="G16" s="88" t="s">
        <v>37</v>
      </c>
      <c r="H16" s="88" t="s">
        <v>24</v>
      </c>
      <c r="I16" s="91" t="s">
        <v>26</v>
      </c>
      <c r="J16" s="91"/>
      <c r="K16" s="91"/>
      <c r="L16" s="91"/>
      <c r="M16" s="91"/>
      <c r="N16" s="91"/>
      <c r="O16" s="91"/>
      <c r="P16" s="93" t="s">
        <v>30</v>
      </c>
      <c r="Q16" s="80" t="s">
        <v>27</v>
      </c>
    </row>
    <row r="17" spans="1:18" ht="15.75" customHeight="1" x14ac:dyDescent="0.25">
      <c r="A17" s="91"/>
      <c r="B17" s="91"/>
      <c r="C17" s="92"/>
      <c r="D17" s="92"/>
      <c r="E17" s="84"/>
      <c r="F17" s="94"/>
      <c r="G17" s="89"/>
      <c r="H17" s="89"/>
      <c r="I17" s="102" t="s">
        <v>36</v>
      </c>
      <c r="J17" s="103"/>
      <c r="K17" s="103"/>
      <c r="L17" s="103"/>
      <c r="M17" s="103"/>
      <c r="N17" s="103"/>
      <c r="O17" s="104"/>
      <c r="P17" s="94"/>
      <c r="Q17" s="81"/>
    </row>
    <row r="18" spans="1:18" ht="15.75" customHeight="1" x14ac:dyDescent="0.25">
      <c r="A18" s="91"/>
      <c r="B18" s="91"/>
      <c r="C18" s="84"/>
      <c r="D18" s="84"/>
      <c r="E18" s="84"/>
      <c r="F18" s="94"/>
      <c r="G18" s="89"/>
      <c r="H18" s="89"/>
      <c r="I18" s="106" t="s">
        <v>28</v>
      </c>
      <c r="J18" s="102" t="s">
        <v>35</v>
      </c>
      <c r="K18" s="103"/>
      <c r="L18" s="103"/>
      <c r="M18" s="103"/>
      <c r="N18" s="103"/>
      <c r="O18" s="104"/>
      <c r="P18" s="94"/>
      <c r="Q18" s="81"/>
    </row>
    <row r="19" spans="1:18" ht="36" customHeight="1" x14ac:dyDescent="0.25">
      <c r="A19" s="91"/>
      <c r="B19" s="91"/>
      <c r="C19" s="83" t="s">
        <v>14</v>
      </c>
      <c r="D19" s="96" t="s">
        <v>22</v>
      </c>
      <c r="E19" s="83" t="s">
        <v>23</v>
      </c>
      <c r="F19" s="94"/>
      <c r="G19" s="89"/>
      <c r="H19" s="89"/>
      <c r="I19" s="107"/>
      <c r="J19" s="85" t="s">
        <v>29</v>
      </c>
      <c r="K19" s="102" t="s">
        <v>34</v>
      </c>
      <c r="L19" s="103"/>
      <c r="M19" s="104"/>
      <c r="N19" s="85" t="s">
        <v>15</v>
      </c>
      <c r="O19" s="85" t="s">
        <v>17</v>
      </c>
      <c r="P19" s="94"/>
      <c r="Q19" s="81"/>
    </row>
    <row r="20" spans="1:18" ht="97.5" customHeight="1" x14ac:dyDescent="0.25">
      <c r="A20" s="91"/>
      <c r="B20" s="91"/>
      <c r="C20" s="84"/>
      <c r="D20" s="97"/>
      <c r="E20" s="84"/>
      <c r="F20" s="95"/>
      <c r="G20" s="90"/>
      <c r="H20" s="90"/>
      <c r="I20" s="108"/>
      <c r="J20" s="84"/>
      <c r="K20" s="58" t="s">
        <v>31</v>
      </c>
      <c r="L20" s="58" t="s">
        <v>32</v>
      </c>
      <c r="M20" s="58" t="s">
        <v>33</v>
      </c>
      <c r="N20" s="84"/>
      <c r="O20" s="84"/>
      <c r="P20" s="94"/>
      <c r="Q20" s="81"/>
    </row>
    <row r="21" spans="1:18" ht="15" customHeight="1" x14ac:dyDescent="0.25">
      <c r="A21" s="91"/>
      <c r="B21" s="91"/>
      <c r="C21" s="6" t="s">
        <v>13</v>
      </c>
      <c r="D21" s="57" t="s">
        <v>13</v>
      </c>
      <c r="E21" s="6" t="s">
        <v>13</v>
      </c>
      <c r="F21" s="7" t="s">
        <v>3</v>
      </c>
      <c r="G21" s="8" t="s">
        <v>4</v>
      </c>
      <c r="H21" s="56" t="s">
        <v>25</v>
      </c>
      <c r="I21" s="46" t="s">
        <v>5</v>
      </c>
      <c r="J21" s="7" t="s">
        <v>5</v>
      </c>
      <c r="K21" s="55"/>
      <c r="L21" s="55"/>
      <c r="M21" s="55"/>
      <c r="N21" s="7" t="s">
        <v>5</v>
      </c>
      <c r="O21" s="7" t="s">
        <v>5</v>
      </c>
      <c r="P21" s="95"/>
      <c r="Q21" s="82"/>
    </row>
    <row r="22" spans="1:18" x14ac:dyDescent="0.25">
      <c r="A22" s="7">
        <v>1</v>
      </c>
      <c r="B22" s="55">
        <v>2</v>
      </c>
      <c r="C22" s="55">
        <v>3</v>
      </c>
      <c r="D22" s="55">
        <v>4</v>
      </c>
      <c r="E22" s="55">
        <v>5</v>
      </c>
      <c r="F22" s="55">
        <v>6</v>
      </c>
      <c r="G22" s="55">
        <v>7</v>
      </c>
      <c r="H22" s="55">
        <v>8</v>
      </c>
      <c r="I22" s="55">
        <v>9</v>
      </c>
      <c r="J22" s="55">
        <v>10</v>
      </c>
      <c r="K22" s="55">
        <v>11</v>
      </c>
      <c r="L22" s="55">
        <v>12</v>
      </c>
      <c r="M22" s="55">
        <v>13</v>
      </c>
      <c r="N22" s="55">
        <v>14</v>
      </c>
      <c r="O22" s="55">
        <v>15</v>
      </c>
      <c r="P22" s="55">
        <v>16</v>
      </c>
      <c r="Q22" s="55">
        <v>17</v>
      </c>
    </row>
    <row r="23" spans="1:18" s="13" customFormat="1" ht="45" customHeight="1" x14ac:dyDescent="0.25">
      <c r="A23" s="105" t="s">
        <v>18</v>
      </c>
      <c r="B23" s="105"/>
      <c r="C23" s="11" t="s">
        <v>6</v>
      </c>
      <c r="D23" s="11" t="s">
        <v>6</v>
      </c>
      <c r="E23" s="11" t="s">
        <v>6</v>
      </c>
      <c r="F23" s="12">
        <f>SUM(F24:F45)</f>
        <v>38927</v>
      </c>
      <c r="G23" s="33">
        <f>SUM(G24:G45)</f>
        <v>1092</v>
      </c>
      <c r="H23" s="33" t="s">
        <v>6</v>
      </c>
      <c r="I23" s="47">
        <f>SUM(I24:I45)</f>
        <v>44251052.659999996</v>
      </c>
      <c r="J23" s="12">
        <f>SUM(J24:J45)</f>
        <v>5226222.2299999995</v>
      </c>
      <c r="K23" s="12">
        <v>0</v>
      </c>
      <c r="L23" s="12">
        <v>0</v>
      </c>
      <c r="M23" s="12">
        <v>0</v>
      </c>
      <c r="N23" s="12">
        <f>SUM(N24:N45)</f>
        <v>1266938.6500000001</v>
      </c>
      <c r="O23" s="12">
        <f>SUM(O24:O45)</f>
        <v>37757891.780000001</v>
      </c>
      <c r="P23" s="12" t="s">
        <v>6</v>
      </c>
      <c r="Q23" s="12" t="s">
        <v>6</v>
      </c>
    </row>
    <row r="24" spans="1:18" s="13" customFormat="1" ht="62.25" customHeight="1" x14ac:dyDescent="0.25">
      <c r="A24" s="49">
        <v>1</v>
      </c>
      <c r="B24" s="69" t="s">
        <v>77</v>
      </c>
      <c r="C24" s="144">
        <v>2</v>
      </c>
      <c r="D24" s="144">
        <v>2</v>
      </c>
      <c r="E24" s="145">
        <v>16</v>
      </c>
      <c r="F24" s="146">
        <v>980</v>
      </c>
      <c r="G24" s="147">
        <v>49</v>
      </c>
      <c r="H24" s="9" t="s">
        <v>98</v>
      </c>
      <c r="I24" s="148">
        <v>2162100</v>
      </c>
      <c r="J24" s="9">
        <v>4041.25</v>
      </c>
      <c r="K24" s="9">
        <v>0</v>
      </c>
      <c r="L24" s="9">
        <v>0</v>
      </c>
      <c r="M24" s="9">
        <v>0</v>
      </c>
      <c r="N24" s="9">
        <v>45265.56</v>
      </c>
      <c r="O24" s="9">
        <f>I24-J24-N24</f>
        <v>2112793.19</v>
      </c>
      <c r="P24" s="50"/>
      <c r="Q24" s="51" t="s">
        <v>99</v>
      </c>
      <c r="R24" s="75" t="e">
        <f>VLOOKUP(N24,#REF!,1,FALSE)-N24</f>
        <v>#REF!</v>
      </c>
    </row>
    <row r="25" spans="1:18" s="38" customFormat="1" ht="63.75" customHeight="1" x14ac:dyDescent="0.25">
      <c r="A25" s="73">
        <v>2</v>
      </c>
      <c r="B25" s="69" t="s">
        <v>97</v>
      </c>
      <c r="C25" s="144">
        <v>2</v>
      </c>
      <c r="D25" s="144">
        <v>3</v>
      </c>
      <c r="E25" s="145">
        <v>30</v>
      </c>
      <c r="F25" s="9">
        <v>1180</v>
      </c>
      <c r="G25" s="76">
        <v>45</v>
      </c>
      <c r="H25" s="9" t="s">
        <v>98</v>
      </c>
      <c r="I25" s="9">
        <v>1505488</v>
      </c>
      <c r="J25" s="9">
        <v>184195.91</v>
      </c>
      <c r="K25" s="9">
        <v>0</v>
      </c>
      <c r="L25" s="9">
        <v>0</v>
      </c>
      <c r="M25" s="9">
        <v>0</v>
      </c>
      <c r="N25" s="9">
        <v>40799.870000000003</v>
      </c>
      <c r="O25" s="149">
        <f t="shared" ref="O25:O45" si="0">I25-J25-N25</f>
        <v>1280492.22</v>
      </c>
      <c r="P25" s="50"/>
      <c r="Q25" s="51" t="s">
        <v>99</v>
      </c>
      <c r="R25" s="75" t="e">
        <f>VLOOKUP(N25,#REF!,1,FALSE)-N25</f>
        <v>#REF!</v>
      </c>
    </row>
    <row r="26" spans="1:18" s="13" customFormat="1" ht="63" x14ac:dyDescent="0.25">
      <c r="A26" s="73">
        <v>3</v>
      </c>
      <c r="B26" s="69" t="s">
        <v>86</v>
      </c>
      <c r="C26" s="144">
        <v>2</v>
      </c>
      <c r="D26" s="150">
        <v>2</v>
      </c>
      <c r="E26" s="145">
        <v>16</v>
      </c>
      <c r="F26" s="9">
        <v>996</v>
      </c>
      <c r="G26" s="76">
        <v>30</v>
      </c>
      <c r="H26" s="9" t="s">
        <v>98</v>
      </c>
      <c r="I26" s="9">
        <v>2201370</v>
      </c>
      <c r="J26" s="9">
        <v>178868.74</v>
      </c>
      <c r="K26" s="9">
        <v>0</v>
      </c>
      <c r="L26" s="9">
        <v>0</v>
      </c>
      <c r="M26" s="9">
        <v>0</v>
      </c>
      <c r="N26" s="9">
        <v>39724.42</v>
      </c>
      <c r="O26" s="9">
        <f t="shared" si="0"/>
        <v>1982776.84</v>
      </c>
      <c r="P26" s="50"/>
      <c r="Q26" s="51" t="s">
        <v>99</v>
      </c>
      <c r="R26" s="75" t="e">
        <f>VLOOKUP(N26,#REF!,1,FALSE)-N26</f>
        <v>#REF!</v>
      </c>
    </row>
    <row r="27" spans="1:18" s="13" customFormat="1" ht="68.25" customHeight="1" x14ac:dyDescent="0.25">
      <c r="A27" s="73">
        <v>4</v>
      </c>
      <c r="B27" s="69" t="s">
        <v>78</v>
      </c>
      <c r="C27" s="144">
        <v>2</v>
      </c>
      <c r="D27" s="144">
        <v>2</v>
      </c>
      <c r="E27" s="144">
        <v>8</v>
      </c>
      <c r="F27" s="9">
        <v>572</v>
      </c>
      <c r="G27" s="76">
        <v>15</v>
      </c>
      <c r="H27" s="9" t="s">
        <v>98</v>
      </c>
      <c r="I27" s="9">
        <v>1277700</v>
      </c>
      <c r="J27" s="9">
        <v>97699.66</v>
      </c>
      <c r="K27" s="9">
        <v>0</v>
      </c>
      <c r="L27" s="9">
        <v>0</v>
      </c>
      <c r="M27" s="9">
        <v>0</v>
      </c>
      <c r="N27" s="9">
        <v>21659.39</v>
      </c>
      <c r="O27" s="9">
        <f t="shared" si="0"/>
        <v>1158340.9500000002</v>
      </c>
      <c r="P27" s="50"/>
      <c r="Q27" s="51" t="s">
        <v>99</v>
      </c>
      <c r="R27" s="75" t="e">
        <f>VLOOKUP(N27,#REF!,1,FALSE)-N27</f>
        <v>#REF!</v>
      </c>
    </row>
    <row r="28" spans="1:18" s="13" customFormat="1" ht="63.75" customHeight="1" x14ac:dyDescent="0.25">
      <c r="A28" s="73">
        <v>5</v>
      </c>
      <c r="B28" s="69" t="s">
        <v>79</v>
      </c>
      <c r="C28" s="144">
        <v>2</v>
      </c>
      <c r="D28" s="144">
        <v>1</v>
      </c>
      <c r="E28" s="144">
        <v>8</v>
      </c>
      <c r="F28" s="9">
        <v>580</v>
      </c>
      <c r="G28" s="76">
        <v>15</v>
      </c>
      <c r="H28" s="9" t="s">
        <v>98</v>
      </c>
      <c r="I28" s="9">
        <v>1254600</v>
      </c>
      <c r="J28" s="9">
        <v>109381.13</v>
      </c>
      <c r="K28" s="9">
        <v>0</v>
      </c>
      <c r="L28" s="9">
        <v>0</v>
      </c>
      <c r="M28" s="9">
        <v>0</v>
      </c>
      <c r="N28" s="9">
        <v>24363.48</v>
      </c>
      <c r="O28" s="9">
        <f t="shared" si="0"/>
        <v>1120855.3900000001</v>
      </c>
      <c r="P28" s="50"/>
      <c r="Q28" s="51" t="s">
        <v>99</v>
      </c>
      <c r="R28" s="75" t="e">
        <f>VLOOKUP(N28,#REF!,1,FALSE)-N28</f>
        <v>#REF!</v>
      </c>
    </row>
    <row r="29" spans="1:18" s="13" customFormat="1" ht="63" x14ac:dyDescent="0.25">
      <c r="A29" s="73">
        <v>6</v>
      </c>
      <c r="B29" s="69" t="s">
        <v>80</v>
      </c>
      <c r="C29" s="144">
        <v>2</v>
      </c>
      <c r="D29" s="144">
        <v>1</v>
      </c>
      <c r="E29" s="144">
        <v>8</v>
      </c>
      <c r="F29" s="9">
        <v>580</v>
      </c>
      <c r="G29" s="76">
        <v>15</v>
      </c>
      <c r="H29" s="9" t="s">
        <v>98</v>
      </c>
      <c r="I29" s="9">
        <v>1254600</v>
      </c>
      <c r="J29" s="9">
        <v>111143.62</v>
      </c>
      <c r="K29" s="9">
        <v>0</v>
      </c>
      <c r="L29" s="9">
        <v>0</v>
      </c>
      <c r="M29" s="9">
        <v>0</v>
      </c>
      <c r="N29" s="9">
        <v>24891.91</v>
      </c>
      <c r="O29" s="9">
        <f t="shared" si="0"/>
        <v>1118564.47</v>
      </c>
      <c r="P29" s="50"/>
      <c r="Q29" s="51" t="s">
        <v>99</v>
      </c>
      <c r="R29" s="75" t="e">
        <f>VLOOKUP(N29,#REF!,1,FALSE)-N29</f>
        <v>#REF!</v>
      </c>
    </row>
    <row r="30" spans="1:18" s="13" customFormat="1" ht="63" x14ac:dyDescent="0.25">
      <c r="A30" s="73">
        <v>7</v>
      </c>
      <c r="B30" s="69" t="s">
        <v>88</v>
      </c>
      <c r="C30" s="144">
        <v>2</v>
      </c>
      <c r="D30" s="144">
        <v>2</v>
      </c>
      <c r="E30" s="144">
        <v>8</v>
      </c>
      <c r="F30" s="9">
        <v>574</v>
      </c>
      <c r="G30" s="76">
        <v>15</v>
      </c>
      <c r="H30" s="9" t="s">
        <v>98</v>
      </c>
      <c r="I30" s="9">
        <v>1277700</v>
      </c>
      <c r="J30" s="9">
        <v>104754.76</v>
      </c>
      <c r="K30" s="9">
        <v>0</v>
      </c>
      <c r="L30" s="9">
        <v>0</v>
      </c>
      <c r="M30" s="9">
        <v>0</v>
      </c>
      <c r="N30" s="9">
        <v>23844.98</v>
      </c>
      <c r="O30" s="9">
        <f t="shared" si="0"/>
        <v>1149100.26</v>
      </c>
      <c r="P30" s="50"/>
      <c r="Q30" s="51" t="s">
        <v>99</v>
      </c>
      <c r="R30" s="75" t="e">
        <f>VLOOKUP(N30,#REF!,1,FALSE)-N30</f>
        <v>#REF!</v>
      </c>
    </row>
    <row r="31" spans="1:18" s="13" customFormat="1" ht="67.5" customHeight="1" x14ac:dyDescent="0.25">
      <c r="A31" s="73">
        <v>8</v>
      </c>
      <c r="B31" s="69" t="s">
        <v>92</v>
      </c>
      <c r="C31" s="144">
        <v>3</v>
      </c>
      <c r="D31" s="144">
        <v>3</v>
      </c>
      <c r="E31" s="144">
        <v>24</v>
      </c>
      <c r="F31" s="9">
        <v>1689</v>
      </c>
      <c r="G31" s="76">
        <v>49</v>
      </c>
      <c r="H31" s="9" t="s">
        <v>98</v>
      </c>
      <c r="I31" s="9">
        <v>1580100</v>
      </c>
      <c r="J31" s="9">
        <v>266214.59999999998</v>
      </c>
      <c r="K31" s="9">
        <v>0</v>
      </c>
      <c r="L31" s="9">
        <v>0</v>
      </c>
      <c r="M31" s="9">
        <v>0</v>
      </c>
      <c r="N31" s="9">
        <v>59923.27</v>
      </c>
      <c r="O31" s="9">
        <f t="shared" si="0"/>
        <v>1253962.1299999999</v>
      </c>
      <c r="P31" s="50"/>
      <c r="Q31" s="51" t="s">
        <v>99</v>
      </c>
      <c r="R31" s="75" t="e">
        <f>VLOOKUP(N31,#REF!,1,FALSE)-N31</f>
        <v>#REF!</v>
      </c>
    </row>
    <row r="32" spans="1:18" ht="63" x14ac:dyDescent="0.25">
      <c r="A32" s="73">
        <v>9</v>
      </c>
      <c r="B32" s="69" t="s">
        <v>83</v>
      </c>
      <c r="C32" s="144">
        <v>2</v>
      </c>
      <c r="D32" s="145">
        <v>2</v>
      </c>
      <c r="E32" s="145">
        <v>16</v>
      </c>
      <c r="F32" s="9">
        <v>880</v>
      </c>
      <c r="G32" s="151">
        <v>30</v>
      </c>
      <c r="H32" s="9" t="s">
        <v>98</v>
      </c>
      <c r="I32" s="9">
        <v>2060700</v>
      </c>
      <c r="J32" s="9">
        <v>168948.49</v>
      </c>
      <c r="K32" s="9">
        <v>0</v>
      </c>
      <c r="L32" s="9">
        <v>0</v>
      </c>
      <c r="M32" s="9">
        <v>0</v>
      </c>
      <c r="N32" s="9">
        <v>38169.589999999997</v>
      </c>
      <c r="O32" s="9">
        <f t="shared" si="0"/>
        <v>1853581.92</v>
      </c>
      <c r="P32" s="50"/>
      <c r="Q32" s="51" t="s">
        <v>99</v>
      </c>
      <c r="R32" s="75" t="e">
        <f>VLOOKUP(N32,#REF!,1,FALSE)-N32</f>
        <v>#REF!</v>
      </c>
    </row>
    <row r="33" spans="1:18" ht="63" x14ac:dyDescent="0.25">
      <c r="A33" s="73">
        <v>10</v>
      </c>
      <c r="B33" s="69" t="s">
        <v>81</v>
      </c>
      <c r="C33" s="144">
        <v>2</v>
      </c>
      <c r="D33" s="145">
        <v>2</v>
      </c>
      <c r="E33" s="145">
        <v>16</v>
      </c>
      <c r="F33" s="9">
        <v>580</v>
      </c>
      <c r="G33" s="151">
        <v>16</v>
      </c>
      <c r="H33" s="9" t="s">
        <v>98</v>
      </c>
      <c r="I33" s="9">
        <v>770092.08</v>
      </c>
      <c r="J33" s="9">
        <v>88757.23</v>
      </c>
      <c r="K33" s="9">
        <v>0</v>
      </c>
      <c r="L33" s="9">
        <v>0</v>
      </c>
      <c r="M33" s="9">
        <v>0</v>
      </c>
      <c r="N33" s="9">
        <v>19991.61</v>
      </c>
      <c r="O33" s="9">
        <f t="shared" si="0"/>
        <v>661343.24</v>
      </c>
      <c r="P33" s="71"/>
      <c r="Q33" s="51" t="s">
        <v>99</v>
      </c>
      <c r="R33" s="75" t="e">
        <f>VLOOKUP(N33,#REF!,1,FALSE)-N33</f>
        <v>#REF!</v>
      </c>
    </row>
    <row r="34" spans="1:18" ht="63" x14ac:dyDescent="0.25">
      <c r="A34" s="73">
        <v>11</v>
      </c>
      <c r="B34" s="69" t="s">
        <v>84</v>
      </c>
      <c r="C34" s="145">
        <v>2</v>
      </c>
      <c r="D34" s="145">
        <v>2</v>
      </c>
      <c r="E34" s="145">
        <v>8</v>
      </c>
      <c r="F34" s="9">
        <v>560</v>
      </c>
      <c r="G34" s="151">
        <v>19</v>
      </c>
      <c r="H34" s="9" t="s">
        <v>98</v>
      </c>
      <c r="I34" s="9">
        <v>707920.96</v>
      </c>
      <c r="J34" s="9">
        <v>100309.64</v>
      </c>
      <c r="K34" s="9">
        <v>0</v>
      </c>
      <c r="L34" s="9">
        <v>0</v>
      </c>
      <c r="M34" s="9">
        <v>0</v>
      </c>
      <c r="N34" s="9">
        <v>22332.94</v>
      </c>
      <c r="O34" s="9">
        <f t="shared" si="0"/>
        <v>585278.38</v>
      </c>
      <c r="P34" s="71"/>
      <c r="Q34" s="51" t="s">
        <v>99</v>
      </c>
      <c r="R34" s="75" t="e">
        <f>VLOOKUP(N34,#REF!,1,FALSE)-N34</f>
        <v>#REF!</v>
      </c>
    </row>
    <row r="35" spans="1:18" ht="63" x14ac:dyDescent="0.25">
      <c r="A35" s="73">
        <v>12</v>
      </c>
      <c r="B35" s="69" t="s">
        <v>85</v>
      </c>
      <c r="C35" s="145">
        <v>2</v>
      </c>
      <c r="D35" s="145">
        <v>2</v>
      </c>
      <c r="E35" s="145">
        <v>8</v>
      </c>
      <c r="F35" s="9">
        <v>580</v>
      </c>
      <c r="G35" s="151">
        <v>23</v>
      </c>
      <c r="H35" s="9" t="s">
        <v>98</v>
      </c>
      <c r="I35" s="9">
        <v>768086.56</v>
      </c>
      <c r="J35" s="9">
        <v>80669.929999999993</v>
      </c>
      <c r="K35" s="9">
        <v>0</v>
      </c>
      <c r="L35" s="9">
        <v>0</v>
      </c>
      <c r="M35" s="9">
        <v>0</v>
      </c>
      <c r="N35" s="9">
        <v>17615.43</v>
      </c>
      <c r="O35" s="9">
        <f t="shared" si="0"/>
        <v>669801.20000000007</v>
      </c>
      <c r="P35" s="71"/>
      <c r="Q35" s="51" t="s">
        <v>99</v>
      </c>
      <c r="R35" s="75" t="e">
        <f>VLOOKUP(N35,#REF!,1,FALSE)-N35</f>
        <v>#REF!</v>
      </c>
    </row>
    <row r="36" spans="1:18" ht="63" x14ac:dyDescent="0.25">
      <c r="A36" s="73">
        <v>13</v>
      </c>
      <c r="B36" s="69" t="s">
        <v>89</v>
      </c>
      <c r="C36" s="145">
        <v>2</v>
      </c>
      <c r="D36" s="145">
        <v>3</v>
      </c>
      <c r="E36" s="145">
        <v>18</v>
      </c>
      <c r="F36" s="9">
        <v>1590</v>
      </c>
      <c r="G36" s="151">
        <v>41</v>
      </c>
      <c r="H36" s="9" t="s">
        <v>98</v>
      </c>
      <c r="I36" s="9">
        <v>3350100</v>
      </c>
      <c r="J36" s="9">
        <v>263848.13</v>
      </c>
      <c r="K36" s="9">
        <v>0</v>
      </c>
      <c r="L36" s="9">
        <v>0</v>
      </c>
      <c r="M36" s="9">
        <v>0</v>
      </c>
      <c r="N36" s="9">
        <v>60381.32</v>
      </c>
      <c r="O36" s="9">
        <f t="shared" si="0"/>
        <v>3025870.5500000003</v>
      </c>
      <c r="P36" s="71"/>
      <c r="Q36" s="51" t="s">
        <v>99</v>
      </c>
      <c r="R36" s="75" t="e">
        <f>VLOOKUP(N36,#REF!,1,FALSE)-N36</f>
        <v>#REF!</v>
      </c>
    </row>
    <row r="37" spans="1:18" ht="63" x14ac:dyDescent="0.25">
      <c r="A37" s="73">
        <v>14</v>
      </c>
      <c r="B37" s="69" t="s">
        <v>91</v>
      </c>
      <c r="C37" s="145">
        <v>2</v>
      </c>
      <c r="D37" s="145">
        <v>1</v>
      </c>
      <c r="E37" s="145">
        <v>8</v>
      </c>
      <c r="F37" s="9">
        <v>570</v>
      </c>
      <c r="G37" s="151">
        <v>21</v>
      </c>
      <c r="H37" s="9" t="s">
        <v>98</v>
      </c>
      <c r="I37" s="9">
        <v>1386600</v>
      </c>
      <c r="J37" s="9">
        <v>109169.88</v>
      </c>
      <c r="K37" s="9">
        <v>0</v>
      </c>
      <c r="L37" s="9">
        <v>0</v>
      </c>
      <c r="M37" s="9">
        <v>0</v>
      </c>
      <c r="N37" s="9">
        <v>24379.69</v>
      </c>
      <c r="O37" s="9">
        <f t="shared" si="0"/>
        <v>1253050.4300000002</v>
      </c>
      <c r="P37" s="71"/>
      <c r="Q37" s="51" t="s">
        <v>99</v>
      </c>
      <c r="R37" s="75" t="e">
        <f>VLOOKUP(N37,#REF!,1,FALSE)-N37</f>
        <v>#REF!</v>
      </c>
    </row>
    <row r="38" spans="1:18" ht="63" x14ac:dyDescent="0.25">
      <c r="A38" s="73">
        <v>15</v>
      </c>
      <c r="B38" s="69" t="s">
        <v>94</v>
      </c>
      <c r="C38" s="145">
        <v>3</v>
      </c>
      <c r="D38" s="145">
        <v>2</v>
      </c>
      <c r="E38" s="145">
        <v>24</v>
      </c>
      <c r="F38" s="9">
        <v>1500</v>
      </c>
      <c r="G38" s="151">
        <v>56</v>
      </c>
      <c r="H38" s="9" t="s">
        <v>98</v>
      </c>
      <c r="I38" s="9">
        <v>2755445.3</v>
      </c>
      <c r="J38" s="9">
        <v>253275.47</v>
      </c>
      <c r="K38" s="9">
        <v>0</v>
      </c>
      <c r="L38" s="9">
        <v>0</v>
      </c>
      <c r="M38" s="9">
        <v>0</v>
      </c>
      <c r="N38" s="9">
        <v>56788.54</v>
      </c>
      <c r="O38" s="9">
        <f t="shared" si="0"/>
        <v>2445381.2899999996</v>
      </c>
      <c r="P38" s="71"/>
      <c r="Q38" s="51" t="s">
        <v>99</v>
      </c>
      <c r="R38" s="75" t="e">
        <f>VLOOKUP(N38,#REF!,1,FALSE)-N38</f>
        <v>#REF!</v>
      </c>
    </row>
    <row r="39" spans="1:18" ht="63" x14ac:dyDescent="0.25">
      <c r="A39" s="73">
        <v>16</v>
      </c>
      <c r="B39" s="69" t="s">
        <v>90</v>
      </c>
      <c r="C39" s="145">
        <v>2</v>
      </c>
      <c r="D39" s="145">
        <v>2</v>
      </c>
      <c r="E39" s="145">
        <v>12</v>
      </c>
      <c r="F39" s="9">
        <v>992</v>
      </c>
      <c r="G39" s="151">
        <v>25</v>
      </c>
      <c r="H39" s="9" t="s">
        <v>98</v>
      </c>
      <c r="I39" s="9">
        <v>1267096</v>
      </c>
      <c r="J39" s="9">
        <v>157196.04999999999</v>
      </c>
      <c r="K39" s="9">
        <v>0</v>
      </c>
      <c r="L39" s="9">
        <v>0</v>
      </c>
      <c r="M39" s="9">
        <v>0</v>
      </c>
      <c r="N39" s="9">
        <v>34928.239999999998</v>
      </c>
      <c r="O39" s="9">
        <f t="shared" si="0"/>
        <v>1074971.71</v>
      </c>
      <c r="P39" s="71"/>
      <c r="Q39" s="51" t="s">
        <v>99</v>
      </c>
      <c r="R39" s="75" t="e">
        <f>VLOOKUP(N39,#REF!,1,FALSE)-N39</f>
        <v>#REF!</v>
      </c>
    </row>
    <row r="40" spans="1:18" ht="64.5" customHeight="1" x14ac:dyDescent="0.25">
      <c r="A40" s="73">
        <v>17</v>
      </c>
      <c r="B40" s="69" t="s">
        <v>82</v>
      </c>
      <c r="C40" s="145">
        <v>5</v>
      </c>
      <c r="D40" s="145">
        <v>6</v>
      </c>
      <c r="E40" s="145">
        <v>78</v>
      </c>
      <c r="F40" s="9">
        <v>6740</v>
      </c>
      <c r="G40" s="151">
        <v>183</v>
      </c>
      <c r="H40" s="9" t="s">
        <v>98</v>
      </c>
      <c r="I40" s="9">
        <v>5192032</v>
      </c>
      <c r="J40" s="9">
        <v>960403.46</v>
      </c>
      <c r="K40" s="9">
        <v>0</v>
      </c>
      <c r="L40" s="9">
        <v>0</v>
      </c>
      <c r="M40" s="9">
        <v>0</v>
      </c>
      <c r="N40" s="9">
        <v>212417.28</v>
      </c>
      <c r="O40" s="9">
        <f t="shared" si="0"/>
        <v>4019211.2600000002</v>
      </c>
      <c r="P40" s="71"/>
      <c r="Q40" s="51" t="s">
        <v>99</v>
      </c>
      <c r="R40" s="75" t="e">
        <f>VLOOKUP(N40,#REF!,1,FALSE)-N40</f>
        <v>#REF!</v>
      </c>
    </row>
    <row r="41" spans="1:18" ht="51.75" customHeight="1" x14ac:dyDescent="0.25">
      <c r="A41" s="73">
        <v>18</v>
      </c>
      <c r="B41" s="69" t="s">
        <v>96</v>
      </c>
      <c r="C41" s="145">
        <v>2</v>
      </c>
      <c r="D41" s="145">
        <v>1</v>
      </c>
      <c r="E41" s="145">
        <v>8</v>
      </c>
      <c r="F41" s="9">
        <v>570</v>
      </c>
      <c r="G41" s="151">
        <v>15</v>
      </c>
      <c r="H41" s="9" t="s">
        <v>98</v>
      </c>
      <c r="I41" s="9">
        <v>735998.24</v>
      </c>
      <c r="J41" s="9">
        <v>82043.87</v>
      </c>
      <c r="K41" s="9">
        <v>0</v>
      </c>
      <c r="L41" s="9">
        <v>0</v>
      </c>
      <c r="M41" s="9">
        <v>0</v>
      </c>
      <c r="N41" s="9">
        <v>18164.400000000001</v>
      </c>
      <c r="O41" s="9">
        <f t="shared" si="0"/>
        <v>635789.97</v>
      </c>
      <c r="P41" s="71"/>
      <c r="Q41" s="51" t="s">
        <v>99</v>
      </c>
      <c r="R41" s="75" t="e">
        <f>VLOOKUP(N41,#REF!,1,FALSE)-N41</f>
        <v>#REF!</v>
      </c>
    </row>
    <row r="42" spans="1:18" ht="47.25" x14ac:dyDescent="0.25">
      <c r="A42" s="73">
        <v>19</v>
      </c>
      <c r="B42" s="69" t="s">
        <v>100</v>
      </c>
      <c r="C42" s="145">
        <v>2</v>
      </c>
      <c r="D42" s="145">
        <v>1</v>
      </c>
      <c r="E42" s="145">
        <v>8</v>
      </c>
      <c r="F42" s="9">
        <v>496</v>
      </c>
      <c r="G42" s="151">
        <v>19</v>
      </c>
      <c r="H42" s="9" t="s">
        <v>98</v>
      </c>
      <c r="I42" s="9">
        <v>663799.52</v>
      </c>
      <c r="J42" s="9">
        <v>79501.45</v>
      </c>
      <c r="K42" s="9">
        <v>0</v>
      </c>
      <c r="L42" s="9">
        <v>0</v>
      </c>
      <c r="M42" s="9">
        <v>0</v>
      </c>
      <c r="N42" s="9">
        <v>17877.400000000001</v>
      </c>
      <c r="O42" s="9">
        <f t="shared" si="0"/>
        <v>566420.67000000004</v>
      </c>
      <c r="P42" s="71"/>
      <c r="Q42" s="51" t="s">
        <v>99</v>
      </c>
      <c r="R42" s="75" t="e">
        <f>VLOOKUP(N42,#REF!,1,FALSE)-N42</f>
        <v>#REF!</v>
      </c>
    </row>
    <row r="43" spans="1:18" ht="63" x14ac:dyDescent="0.25">
      <c r="A43" s="73">
        <v>20</v>
      </c>
      <c r="B43" s="69" t="s">
        <v>93</v>
      </c>
      <c r="C43" s="145">
        <v>2</v>
      </c>
      <c r="D43" s="145">
        <v>1</v>
      </c>
      <c r="E43" s="145">
        <v>8</v>
      </c>
      <c r="F43" s="9">
        <v>564</v>
      </c>
      <c r="G43" s="151">
        <v>19</v>
      </c>
      <c r="H43" s="9" t="s">
        <v>98</v>
      </c>
      <c r="I43" s="9">
        <v>1221600</v>
      </c>
      <c r="J43" s="9">
        <v>93475.18</v>
      </c>
      <c r="K43" s="9">
        <v>0</v>
      </c>
      <c r="L43" s="9">
        <v>0</v>
      </c>
      <c r="M43" s="9">
        <v>0</v>
      </c>
      <c r="N43" s="9">
        <v>21035.23</v>
      </c>
      <c r="O43" s="9">
        <f t="shared" si="0"/>
        <v>1107089.5900000001</v>
      </c>
      <c r="P43" s="71"/>
      <c r="Q43" s="51" t="s">
        <v>99</v>
      </c>
      <c r="R43" s="75" t="e">
        <f>VLOOKUP(N43,#REF!,1,FALSE)-N43</f>
        <v>#REF!</v>
      </c>
    </row>
    <row r="44" spans="1:18" ht="63" x14ac:dyDescent="0.25">
      <c r="A44" s="73">
        <v>21</v>
      </c>
      <c r="B44" s="69" t="s">
        <v>95</v>
      </c>
      <c r="C44" s="145">
        <v>10</v>
      </c>
      <c r="D44" s="145">
        <v>4</v>
      </c>
      <c r="E44" s="145">
        <v>159</v>
      </c>
      <c r="F44" s="9">
        <v>15150</v>
      </c>
      <c r="G44" s="151">
        <v>370</v>
      </c>
      <c r="H44" s="9" t="s">
        <v>98</v>
      </c>
      <c r="I44" s="9">
        <v>8388972</v>
      </c>
      <c r="J44" s="9">
        <v>1539235.31</v>
      </c>
      <c r="K44" s="9">
        <v>0</v>
      </c>
      <c r="L44" s="9">
        <v>0</v>
      </c>
      <c r="M44" s="9">
        <v>0</v>
      </c>
      <c r="N44" s="9">
        <v>399582.88</v>
      </c>
      <c r="O44" s="9">
        <f t="shared" si="0"/>
        <v>6450153.8099999996</v>
      </c>
      <c r="P44" s="71"/>
      <c r="Q44" s="51" t="s">
        <v>99</v>
      </c>
      <c r="R44" s="75" t="e">
        <f>VLOOKUP(N44,#REF!,1,FALSE)-N44</f>
        <v>#REF!</v>
      </c>
    </row>
    <row r="45" spans="1:18" ht="63" x14ac:dyDescent="0.25">
      <c r="A45" s="73">
        <v>22</v>
      </c>
      <c r="B45" s="69" t="s">
        <v>87</v>
      </c>
      <c r="C45" s="145">
        <v>2</v>
      </c>
      <c r="D45" s="145">
        <v>2</v>
      </c>
      <c r="E45" s="145">
        <v>12</v>
      </c>
      <c r="F45" s="9">
        <v>1004</v>
      </c>
      <c r="G45" s="151">
        <v>22</v>
      </c>
      <c r="H45" s="9" t="s">
        <v>98</v>
      </c>
      <c r="I45" s="9">
        <v>2468952</v>
      </c>
      <c r="J45" s="9">
        <v>193088.47</v>
      </c>
      <c r="K45" s="9">
        <v>0</v>
      </c>
      <c r="L45" s="9">
        <v>0</v>
      </c>
      <c r="M45" s="9">
        <v>0</v>
      </c>
      <c r="N45" s="9">
        <v>42801.22</v>
      </c>
      <c r="O45" s="9">
        <f t="shared" si="0"/>
        <v>2233062.3099999996</v>
      </c>
      <c r="P45" s="71"/>
      <c r="Q45" s="51" t="s">
        <v>99</v>
      </c>
      <c r="R45" s="75" t="e">
        <f>VLOOKUP(N45,#REF!,1,FALSE)-N45</f>
        <v>#REF!</v>
      </c>
    </row>
  </sheetData>
  <autoFilter ref="A22:Q31" xr:uid="{00000000-0009-0000-0000-000000000000}"/>
  <mergeCells count="30">
    <mergeCell ref="P16:P21"/>
    <mergeCell ref="I17:O17"/>
    <mergeCell ref="K19:M19"/>
    <mergeCell ref="J18:O18"/>
    <mergeCell ref="A23:B23"/>
    <mergeCell ref="O19:O20"/>
    <mergeCell ref="I18:I20"/>
    <mergeCell ref="Q16:Q21"/>
    <mergeCell ref="C19:C20"/>
    <mergeCell ref="J19:J20"/>
    <mergeCell ref="A12:Q12"/>
    <mergeCell ref="E19:E20"/>
    <mergeCell ref="G16:G20"/>
    <mergeCell ref="A16:A21"/>
    <mergeCell ref="C16:E18"/>
    <mergeCell ref="I16:O16"/>
    <mergeCell ref="F16:F20"/>
    <mergeCell ref="N19:N20"/>
    <mergeCell ref="D19:D20"/>
    <mergeCell ref="H16:H20"/>
    <mergeCell ref="A13:Q13"/>
    <mergeCell ref="J15:Q15"/>
    <mergeCell ref="B16:B21"/>
    <mergeCell ref="A10:Q10"/>
    <mergeCell ref="N1:Q1"/>
    <mergeCell ref="N4:Q4"/>
    <mergeCell ref="N5:Q5"/>
    <mergeCell ref="N6:Q6"/>
    <mergeCell ref="J7:Q7"/>
    <mergeCell ref="N3:Q3"/>
  </mergeCells>
  <phoneticPr fontId="1" type="noConversion"/>
  <conditionalFormatting sqref="C24:D24 D27:E31 P24:P32 D25 C25:C33">
    <cfRule type="expression" dxfId="111" priority="87">
      <formula>VALUE(#REF!)</formula>
    </cfRule>
  </conditionalFormatting>
  <conditionalFormatting sqref="B24:B25">
    <cfRule type="expression" dxfId="110" priority="38">
      <formula>VALUE($C24)</formula>
    </cfRule>
  </conditionalFormatting>
  <conditionalFormatting sqref="B24:B25">
    <cfRule type="expression" dxfId="109" priority="37">
      <formula>EXACT($E24,"РАЗДЕЛ 2")</formula>
    </cfRule>
  </conditionalFormatting>
  <conditionalFormatting sqref="B27">
    <cfRule type="expression" dxfId="108" priority="36">
      <formula>VALUE($C25)</formula>
    </cfRule>
  </conditionalFormatting>
  <conditionalFormatting sqref="B27">
    <cfRule type="expression" dxfId="107" priority="35">
      <formula>EXACT($E25,"РАЗДЕЛ 2")</formula>
    </cfRule>
  </conditionalFormatting>
  <conditionalFormatting sqref="B28:B29">
    <cfRule type="expression" dxfId="106" priority="34">
      <formula>VALUE($C26)</formula>
    </cfRule>
  </conditionalFormatting>
  <conditionalFormatting sqref="B28:B29">
    <cfRule type="expression" dxfId="105" priority="33">
      <formula>EXACT($E26,"РАЗДЕЛ 2")</formula>
    </cfRule>
  </conditionalFormatting>
  <conditionalFormatting sqref="B31">
    <cfRule type="expression" dxfId="104" priority="32">
      <formula>VALUE($C29)</formula>
    </cfRule>
  </conditionalFormatting>
  <conditionalFormatting sqref="B31">
    <cfRule type="expression" dxfId="103" priority="31">
      <formula>EXACT($E29,"РАЗДЕЛ 2")</formula>
    </cfRule>
  </conditionalFormatting>
  <conditionalFormatting sqref="B32">
    <cfRule type="expression" dxfId="102" priority="30">
      <formula>VALUE($C29)</formula>
    </cfRule>
  </conditionalFormatting>
  <conditionalFormatting sqref="B32">
    <cfRule type="expression" dxfId="101" priority="29">
      <formula>EXACT($E29,"РАЗДЕЛ 2")</formula>
    </cfRule>
  </conditionalFormatting>
  <conditionalFormatting sqref="B34:B35">
    <cfRule type="expression" dxfId="100" priority="26">
      <formula>VALUE($C31)</formula>
    </cfRule>
  </conditionalFormatting>
  <conditionalFormatting sqref="B34:B35">
    <cfRule type="expression" dxfId="99" priority="25">
      <formula>EXACT($E31,"РАЗДЕЛ 2")</formula>
    </cfRule>
  </conditionalFormatting>
  <conditionalFormatting sqref="B26">
    <cfRule type="expression" dxfId="98" priority="24">
      <formula>VALUE($C33)</formula>
    </cfRule>
  </conditionalFormatting>
  <conditionalFormatting sqref="B26">
    <cfRule type="expression" dxfId="97" priority="23">
      <formula>EXACT($E33,"РАЗДЕЛ 2")</formula>
    </cfRule>
  </conditionalFormatting>
  <conditionalFormatting sqref="B45">
    <cfRule type="expression" dxfId="96" priority="22">
      <formula>VALUE($C34)</formula>
    </cfRule>
  </conditionalFormatting>
  <conditionalFormatting sqref="B45">
    <cfRule type="expression" dxfId="95" priority="21">
      <formula>EXACT($E34,"РАЗДЕЛ 2")</formula>
    </cfRule>
  </conditionalFormatting>
  <conditionalFormatting sqref="B31">
    <cfRule type="expression" dxfId="94" priority="16">
      <formula>VALUE($C37)</formula>
    </cfRule>
  </conditionalFormatting>
  <conditionalFormatting sqref="B31">
    <cfRule type="expression" dxfId="93" priority="15">
      <formula>EXACT($E37,"РАЗДЕЛ 2")</formula>
    </cfRule>
  </conditionalFormatting>
  <conditionalFormatting sqref="B43">
    <cfRule type="expression" dxfId="92" priority="14">
      <formula>VALUE($C38)</formula>
    </cfRule>
  </conditionalFormatting>
  <conditionalFormatting sqref="B43">
    <cfRule type="expression" dxfId="91" priority="13">
      <formula>EXACT($E38,"РАЗДЕЛ 2")</formula>
    </cfRule>
  </conditionalFormatting>
  <conditionalFormatting sqref="B44">
    <cfRule type="expression" dxfId="90" priority="10">
      <formula>VALUE($C39)</formula>
    </cfRule>
  </conditionalFormatting>
  <conditionalFormatting sqref="B44">
    <cfRule type="expression" dxfId="89" priority="9">
      <formula>EXACT($E39,"РАЗДЕЛ 2")</formula>
    </cfRule>
  </conditionalFormatting>
  <conditionalFormatting sqref="B37:B38 B26">
    <cfRule type="expression" dxfId="88" priority="89">
      <formula>VALUE($C25)</formula>
    </cfRule>
  </conditionalFormatting>
  <conditionalFormatting sqref="B37:B38 B26">
    <cfRule type="expression" dxfId="87" priority="91">
      <formula>EXACT($E25,"РАЗДЕЛ 2")</formula>
    </cfRule>
  </conditionalFormatting>
  <conditionalFormatting sqref="B36">
    <cfRule type="expression" dxfId="86" priority="7">
      <formula>VALUE($C35)</formula>
    </cfRule>
  </conditionalFormatting>
  <conditionalFormatting sqref="B36">
    <cfRule type="expression" dxfId="85" priority="8">
      <formula>EXACT($E35,"РАЗДЕЛ 2")</formula>
    </cfRule>
  </conditionalFormatting>
  <conditionalFormatting sqref="B40:B42">
    <cfRule type="expression" dxfId="84" priority="95">
      <formula>VALUE($C28)</formula>
    </cfRule>
  </conditionalFormatting>
  <conditionalFormatting sqref="B40:B42">
    <cfRule type="expression" dxfId="83" priority="97">
      <formula>EXACT($E28,"РАЗДЕЛ 2")</formula>
    </cfRule>
  </conditionalFormatting>
  <conditionalFormatting sqref="B33">
    <cfRule type="expression" dxfId="82" priority="6">
      <formula>VALUE($C30)</formula>
    </cfRule>
  </conditionalFormatting>
  <conditionalFormatting sqref="B33">
    <cfRule type="expression" dxfId="81" priority="5">
      <formula>EXACT($E30,"РАЗДЕЛ 2")</formula>
    </cfRule>
  </conditionalFormatting>
  <conditionalFormatting sqref="B30">
    <cfRule type="expression" dxfId="80" priority="98">
      <formula>VALUE(#REF!)</formula>
    </cfRule>
  </conditionalFormatting>
  <conditionalFormatting sqref="B30">
    <cfRule type="expression" dxfId="79" priority="99">
      <formula>EXACT(#REF!,"РАЗДЕЛ 2")</formula>
    </cfRule>
  </conditionalFormatting>
  <conditionalFormatting sqref="I24">
    <cfRule type="expression" dxfId="78" priority="1">
      <formula>EXACT($E24,"РАЗДЕЛ 2")</formula>
    </cfRule>
  </conditionalFormatting>
  <conditionalFormatting sqref="F24">
    <cfRule type="expression" dxfId="77" priority="4">
      <formula>VALUE($C24)</formula>
    </cfRule>
  </conditionalFormatting>
  <conditionalFormatting sqref="F24">
    <cfRule type="expression" dxfId="76" priority="3">
      <formula>EXACT($E24,"РАЗДЕЛ 2")</formula>
    </cfRule>
  </conditionalFormatting>
  <conditionalFormatting sqref="I24">
    <cfRule type="expression" dxfId="75" priority="2">
      <formula>VALUE($C24)</formula>
    </cfRule>
  </conditionalFormatting>
  <conditionalFormatting sqref="B38">
    <cfRule type="expression" dxfId="74" priority="124">
      <formula>VALUE(#REF!)</formula>
    </cfRule>
  </conditionalFormatting>
  <conditionalFormatting sqref="B38">
    <cfRule type="expression" dxfId="73" priority="125">
      <formula>EXACT(#REF!,"РАЗДЕЛ 2")</formula>
    </cfRule>
  </conditionalFormatting>
  <conditionalFormatting sqref="B39:B42">
    <cfRule type="expression" dxfId="72" priority="126">
      <formula>VALUE($C35)</formula>
    </cfRule>
  </conditionalFormatting>
  <conditionalFormatting sqref="B39:B42">
    <cfRule type="expression" dxfId="71" priority="127">
      <formula>EXACT($E35,"РАЗДЕЛ 2")</formula>
    </cfRule>
  </conditionalFormatting>
  <printOptions horizontalCentered="1"/>
  <pageMargins left="0.31496062992125984" right="0.70866141732283472" top="0.59055118110236227" bottom="0.15748031496062992" header="0.31496062992125984" footer="0.31496062992125984"/>
  <pageSetup paperSize="9" scale="61" fitToHeight="0" orientation="landscape" useFirstPageNumber="1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S37"/>
  <sheetViews>
    <sheetView zoomScale="70" zoomScaleNormal="70" zoomScaleSheetLayoutView="70" workbookViewId="0">
      <selection activeCell="D19" sqref="D19"/>
    </sheetView>
  </sheetViews>
  <sheetFormatPr defaultColWidth="9.140625" defaultRowHeight="15.75" x14ac:dyDescent="0.25"/>
  <cols>
    <col min="1" max="1" width="8.28515625" style="17" customWidth="1"/>
    <col min="2" max="2" width="29.42578125" style="17" customWidth="1"/>
    <col min="3" max="3" width="20.42578125" style="17" customWidth="1"/>
    <col min="4" max="4" width="15" style="17" customWidth="1"/>
    <col min="5" max="5" width="14.42578125" style="17" customWidth="1"/>
    <col min="6" max="6" width="9.42578125" style="17" customWidth="1"/>
    <col min="7" max="7" width="14.42578125" style="17" customWidth="1"/>
    <col min="8" max="8" width="8.85546875" style="17" customWidth="1"/>
    <col min="9" max="9" width="15.7109375" style="17" customWidth="1"/>
    <col min="10" max="10" width="8.140625" style="24" customWidth="1"/>
    <col min="11" max="11" width="16" style="17" customWidth="1"/>
    <col min="12" max="12" width="12.42578125" style="17" customWidth="1"/>
    <col min="13" max="13" width="19.7109375" style="17" customWidth="1"/>
    <col min="14" max="15" width="8.140625" style="17" customWidth="1"/>
    <col min="16" max="16" width="10.7109375" style="17" customWidth="1"/>
    <col min="17" max="17" width="18" style="17" customWidth="1"/>
    <col min="18" max="18" width="8.140625" style="17" customWidth="1"/>
    <col min="19" max="19" width="14.5703125" style="17" customWidth="1"/>
    <col min="20" max="16384" width="9.140625" style="17"/>
  </cols>
  <sheetData>
    <row r="1" spans="1:19" ht="18.75" x14ac:dyDescent="0.25">
      <c r="A1" s="14"/>
      <c r="B1" s="15"/>
      <c r="C1" s="15"/>
      <c r="D1" s="15"/>
      <c r="E1" s="15"/>
      <c r="F1" s="15"/>
      <c r="G1" s="15"/>
      <c r="H1" s="15"/>
      <c r="I1" s="16"/>
      <c r="J1" s="16"/>
      <c r="K1" s="16"/>
      <c r="L1" s="16"/>
      <c r="M1" s="125"/>
      <c r="N1" s="125"/>
      <c r="O1" s="125"/>
      <c r="P1" s="125"/>
      <c r="Q1" s="125"/>
      <c r="R1" s="125"/>
      <c r="S1" s="125"/>
    </row>
    <row r="2" spans="1:19" s="3" customFormat="1" x14ac:dyDescent="0.25">
      <c r="A2" s="18"/>
      <c r="D2" s="19"/>
      <c r="E2" s="16"/>
      <c r="F2" s="16"/>
      <c r="G2" s="16"/>
      <c r="H2" s="16"/>
      <c r="I2" s="20" t="s">
        <v>0</v>
      </c>
      <c r="J2" s="20"/>
      <c r="K2" s="20"/>
      <c r="L2" s="20"/>
      <c r="M2" s="126"/>
      <c r="N2" s="126"/>
      <c r="O2" s="126"/>
      <c r="P2" s="126"/>
      <c r="Q2" s="126"/>
      <c r="R2" s="126"/>
      <c r="S2" s="126"/>
    </row>
    <row r="3" spans="1:19" x14ac:dyDescent="0.25">
      <c r="A3" s="14"/>
      <c r="B3" s="15"/>
      <c r="C3" s="15"/>
      <c r="D3" s="15"/>
      <c r="E3" s="15"/>
      <c r="F3" s="15"/>
      <c r="G3" s="15"/>
      <c r="H3" s="15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</row>
    <row r="4" spans="1:19" ht="33.75" x14ac:dyDescent="0.25">
      <c r="A4" s="128" t="s">
        <v>38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</row>
    <row r="5" spans="1:19" ht="33" x14ac:dyDescent="0.25">
      <c r="A5" s="124" t="s">
        <v>64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</row>
    <row r="6" spans="1:19" ht="33" x14ac:dyDescent="0.25">
      <c r="A6" s="124" t="s">
        <v>65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</row>
    <row r="7" spans="1:19" ht="33" x14ac:dyDescent="0.25">
      <c r="A7" s="124" t="s">
        <v>71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</row>
    <row r="8" spans="1:19" ht="33" x14ac:dyDescent="0.25">
      <c r="A8" s="124" t="s">
        <v>72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</row>
    <row r="9" spans="1:19" x14ac:dyDescent="0.25">
      <c r="A9" s="19"/>
      <c r="B9" s="19"/>
      <c r="C9" s="19"/>
      <c r="D9" s="19"/>
      <c r="E9" s="19"/>
      <c r="F9" s="115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9"/>
    </row>
    <row r="10" spans="1:19" x14ac:dyDescent="0.25">
      <c r="A10" s="109" t="s">
        <v>1</v>
      </c>
      <c r="B10" s="114" t="s">
        <v>39</v>
      </c>
      <c r="C10" s="117" t="s">
        <v>40</v>
      </c>
      <c r="D10" s="118" t="s">
        <v>48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20"/>
    </row>
    <row r="11" spans="1:19" x14ac:dyDescent="0.25">
      <c r="A11" s="109"/>
      <c r="B11" s="114"/>
      <c r="C11" s="117"/>
      <c r="D11" s="121" t="s">
        <v>7</v>
      </c>
      <c r="E11" s="122"/>
      <c r="F11" s="122"/>
      <c r="G11" s="122"/>
      <c r="H11" s="122"/>
      <c r="I11" s="123"/>
      <c r="J11" s="110" t="s">
        <v>8</v>
      </c>
      <c r="K11" s="111"/>
      <c r="L11" s="110" t="s">
        <v>9</v>
      </c>
      <c r="M11" s="111"/>
      <c r="N11" s="110" t="s">
        <v>10</v>
      </c>
      <c r="O11" s="111"/>
      <c r="P11" s="110" t="s">
        <v>11</v>
      </c>
      <c r="Q11" s="111"/>
      <c r="R11" s="110" t="s">
        <v>12</v>
      </c>
      <c r="S11" s="111"/>
    </row>
    <row r="12" spans="1:19" ht="92.25" x14ac:dyDescent="0.25">
      <c r="A12" s="109"/>
      <c r="B12" s="114"/>
      <c r="C12" s="117"/>
      <c r="D12" s="21" t="s">
        <v>41</v>
      </c>
      <c r="E12" s="21" t="s">
        <v>42</v>
      </c>
      <c r="F12" s="21" t="s">
        <v>43</v>
      </c>
      <c r="G12" s="21" t="s">
        <v>44</v>
      </c>
      <c r="H12" s="21" t="s">
        <v>45</v>
      </c>
      <c r="I12" s="21" t="s">
        <v>46</v>
      </c>
      <c r="J12" s="112"/>
      <c r="K12" s="113"/>
      <c r="L12" s="112"/>
      <c r="M12" s="113"/>
      <c r="N12" s="112"/>
      <c r="O12" s="113"/>
      <c r="P12" s="112"/>
      <c r="Q12" s="113"/>
      <c r="R12" s="112"/>
      <c r="S12" s="113"/>
    </row>
    <row r="13" spans="1:19" ht="18.75" customHeight="1" x14ac:dyDescent="0.25">
      <c r="A13" s="109"/>
      <c r="B13" s="114"/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3" t="s">
        <v>13</v>
      </c>
      <c r="K13" s="22" t="s">
        <v>5</v>
      </c>
      <c r="L13" s="22" t="s">
        <v>3</v>
      </c>
      <c r="M13" s="22" t="s">
        <v>49</v>
      </c>
      <c r="N13" s="22" t="s">
        <v>3</v>
      </c>
      <c r="O13" s="22" t="s">
        <v>5</v>
      </c>
      <c r="P13" s="22" t="s">
        <v>3</v>
      </c>
      <c r="Q13" s="22" t="s">
        <v>5</v>
      </c>
      <c r="R13" s="22" t="s">
        <v>3</v>
      </c>
      <c r="S13" s="22" t="s">
        <v>5</v>
      </c>
    </row>
    <row r="14" spans="1:19" x14ac:dyDescent="0.25">
      <c r="A14" s="48">
        <v>1</v>
      </c>
      <c r="B14" s="48">
        <v>2</v>
      </c>
      <c r="C14" s="48">
        <v>3</v>
      </c>
      <c r="D14" s="48">
        <v>4</v>
      </c>
      <c r="E14" s="48">
        <v>5</v>
      </c>
      <c r="F14" s="48">
        <v>6</v>
      </c>
      <c r="G14" s="48">
        <v>7</v>
      </c>
      <c r="H14" s="48">
        <v>8</v>
      </c>
      <c r="I14" s="48">
        <v>9</v>
      </c>
      <c r="J14" s="48">
        <v>10</v>
      </c>
      <c r="K14" s="48">
        <v>11</v>
      </c>
      <c r="L14" s="48">
        <v>12</v>
      </c>
      <c r="M14" s="48">
        <v>13</v>
      </c>
      <c r="N14" s="48">
        <v>14</v>
      </c>
      <c r="O14" s="48">
        <v>15</v>
      </c>
      <c r="P14" s="48">
        <v>16</v>
      </c>
      <c r="Q14" s="48">
        <v>17</v>
      </c>
      <c r="R14" s="48">
        <v>18</v>
      </c>
      <c r="S14" s="48">
        <v>19</v>
      </c>
    </row>
    <row r="15" spans="1:19" s="32" customFormat="1" ht="48" customHeight="1" x14ac:dyDescent="0.25">
      <c r="A15" s="105" t="s">
        <v>47</v>
      </c>
      <c r="B15" s="105"/>
      <c r="C15" s="12">
        <f>D15+K15+M15+Q15</f>
        <v>42293707.299999997</v>
      </c>
      <c r="D15" s="12">
        <f>SUM(D16:D37)</f>
        <v>2504845.2999999998</v>
      </c>
      <c r="E15" s="12">
        <f>SUM(E16:E30)</f>
        <v>0</v>
      </c>
      <c r="F15" s="12">
        <f>SUM(F16:F21)</f>
        <v>0</v>
      </c>
      <c r="G15" s="12">
        <f>SUM(G16:G30)</f>
        <v>0</v>
      </c>
      <c r="H15" s="12">
        <f>SUM(H16:H21)</f>
        <v>0</v>
      </c>
      <c r="I15" s="12">
        <f>SUM(I16:I30)</f>
        <v>0</v>
      </c>
      <c r="J15" s="12">
        <v>4</v>
      </c>
      <c r="K15" s="12">
        <f>SUM(K16:K37)</f>
        <v>7800000</v>
      </c>
      <c r="L15" s="12">
        <f>SUM(L16:L37)</f>
        <v>10620.9</v>
      </c>
      <c r="M15" s="12">
        <f>SUM(M16:M37)</f>
        <v>29579910</v>
      </c>
      <c r="N15" s="12">
        <f>SUM(N16:N21)</f>
        <v>0</v>
      </c>
      <c r="O15" s="12">
        <f>SUM(O16:O21)</f>
        <v>0</v>
      </c>
      <c r="P15" s="12">
        <f>SUM(P16:P37)</f>
        <v>546</v>
      </c>
      <c r="Q15" s="12">
        <f>SUM(Q16:Q37)</f>
        <v>2408952</v>
      </c>
      <c r="R15" s="12">
        <f>SUM(R16:R30)</f>
        <v>0</v>
      </c>
      <c r="S15" s="12">
        <f>SUM(S16:S30)</f>
        <v>0</v>
      </c>
    </row>
    <row r="16" spans="1:19" s="32" customFormat="1" ht="63" x14ac:dyDescent="0.25">
      <c r="A16" s="61">
        <v>1</v>
      </c>
      <c r="B16" s="69" t="s">
        <v>77</v>
      </c>
      <c r="C16" s="70">
        <v>2102100</v>
      </c>
      <c r="D16" s="70">
        <v>0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637</v>
      </c>
      <c r="M16" s="70">
        <v>2102100</v>
      </c>
      <c r="N16" s="70">
        <v>0</v>
      </c>
      <c r="O16" s="70">
        <v>0</v>
      </c>
      <c r="P16" s="70">
        <v>0</v>
      </c>
      <c r="Q16" s="70">
        <v>0</v>
      </c>
      <c r="R16" s="70">
        <v>0</v>
      </c>
      <c r="S16" s="70">
        <v>0</v>
      </c>
    </row>
    <row r="17" spans="1:19" s="32" customFormat="1" ht="63" x14ac:dyDescent="0.25">
      <c r="A17" s="73">
        <v>2</v>
      </c>
      <c r="B17" s="69" t="s">
        <v>97</v>
      </c>
      <c r="C17" s="70">
        <v>1445488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764</v>
      </c>
      <c r="M17" s="70">
        <v>1445488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</row>
    <row r="18" spans="1:19" s="32" customFormat="1" ht="63" x14ac:dyDescent="0.25">
      <c r="A18" s="73">
        <v>3</v>
      </c>
      <c r="B18" s="69" t="s">
        <v>86</v>
      </c>
      <c r="C18" s="70">
        <v>2141370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648.9</v>
      </c>
      <c r="M18" s="70">
        <v>2141370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</row>
    <row r="19" spans="1:19" s="32" customFormat="1" ht="63" x14ac:dyDescent="0.25">
      <c r="A19" s="73">
        <v>4</v>
      </c>
      <c r="B19" s="69" t="s">
        <v>78</v>
      </c>
      <c r="C19" s="70">
        <v>1217700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369</v>
      </c>
      <c r="M19" s="70">
        <v>1217700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</row>
    <row r="20" spans="1:19" s="32" customFormat="1" ht="63" x14ac:dyDescent="0.25">
      <c r="A20" s="73">
        <v>5</v>
      </c>
      <c r="B20" s="69" t="s">
        <v>79</v>
      </c>
      <c r="C20" s="70">
        <v>1194600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362</v>
      </c>
      <c r="M20" s="70">
        <v>1194600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</row>
    <row r="21" spans="1:19" s="32" customFormat="1" ht="63" x14ac:dyDescent="0.25">
      <c r="A21" s="73">
        <v>6</v>
      </c>
      <c r="B21" s="69" t="s">
        <v>80</v>
      </c>
      <c r="C21" s="70">
        <v>1194600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362</v>
      </c>
      <c r="M21" s="70">
        <v>1194600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</row>
    <row r="22" spans="1:19" s="3" customFormat="1" ht="63" x14ac:dyDescent="0.25">
      <c r="A22" s="73">
        <v>7</v>
      </c>
      <c r="B22" s="69" t="s">
        <v>88</v>
      </c>
      <c r="C22" s="70">
        <v>1217700</v>
      </c>
      <c r="D22" s="70">
        <v>0</v>
      </c>
      <c r="E22" s="70">
        <v>0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369</v>
      </c>
      <c r="M22" s="70">
        <v>1217700</v>
      </c>
      <c r="N22" s="70">
        <v>0</v>
      </c>
      <c r="O22" s="70">
        <v>0</v>
      </c>
      <c r="P22" s="70">
        <v>0</v>
      </c>
      <c r="Q22" s="70">
        <v>0</v>
      </c>
      <c r="R22" s="70">
        <v>0</v>
      </c>
      <c r="S22" s="70">
        <v>0</v>
      </c>
    </row>
    <row r="23" spans="1:19" s="3" customFormat="1" ht="63" x14ac:dyDescent="0.25">
      <c r="A23" s="73">
        <v>8</v>
      </c>
      <c r="B23" s="69" t="s">
        <v>92</v>
      </c>
      <c r="C23" s="70">
        <v>1520100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563</v>
      </c>
      <c r="M23" s="70">
        <v>1520100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</row>
    <row r="24" spans="1:19" s="3" customFormat="1" ht="63" x14ac:dyDescent="0.25">
      <c r="A24" s="73">
        <v>9</v>
      </c>
      <c r="B24" s="69" t="s">
        <v>83</v>
      </c>
      <c r="C24" s="70">
        <v>2000700</v>
      </c>
      <c r="D24" s="70">
        <v>0</v>
      </c>
      <c r="E24" s="70">
        <v>0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450</v>
      </c>
      <c r="M24" s="70">
        <v>2000700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70">
        <v>0</v>
      </c>
    </row>
    <row r="25" spans="1:19" s="3" customFormat="1" ht="63" x14ac:dyDescent="0.25">
      <c r="A25" s="73">
        <v>10</v>
      </c>
      <c r="B25" s="69" t="s">
        <v>81</v>
      </c>
      <c r="C25" s="70">
        <v>717068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379</v>
      </c>
      <c r="M25" s="70">
        <v>717068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</row>
    <row r="26" spans="1:19" s="3" customFormat="1" ht="63" x14ac:dyDescent="0.25">
      <c r="A26" s="73">
        <v>11</v>
      </c>
      <c r="B26" s="69" t="s">
        <v>84</v>
      </c>
      <c r="C26" s="70">
        <v>658416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348</v>
      </c>
      <c r="M26" s="70">
        <v>658416</v>
      </c>
      <c r="N26" s="70">
        <v>0</v>
      </c>
      <c r="O26" s="70">
        <v>0</v>
      </c>
      <c r="P26" s="70">
        <v>0</v>
      </c>
      <c r="Q26" s="70">
        <v>0</v>
      </c>
      <c r="R26" s="70">
        <v>0</v>
      </c>
      <c r="S26" s="70">
        <v>0</v>
      </c>
    </row>
    <row r="27" spans="1:19" s="3" customFormat="1" ht="63" x14ac:dyDescent="0.25">
      <c r="A27" s="73">
        <v>12</v>
      </c>
      <c r="B27" s="69" t="s">
        <v>85</v>
      </c>
      <c r="C27" s="70">
        <v>715176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378</v>
      </c>
      <c r="M27" s="70">
        <v>715176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</row>
    <row r="28" spans="1:19" s="3" customFormat="1" ht="63" x14ac:dyDescent="0.25">
      <c r="A28" s="73">
        <v>13</v>
      </c>
      <c r="B28" s="69" t="s">
        <v>89</v>
      </c>
      <c r="C28" s="70">
        <v>3290100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997</v>
      </c>
      <c r="M28" s="70">
        <v>3290100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</row>
    <row r="29" spans="1:19" s="3" customFormat="1" ht="63" x14ac:dyDescent="0.25">
      <c r="A29" s="73">
        <v>14</v>
      </c>
      <c r="B29" s="69" t="s">
        <v>91</v>
      </c>
      <c r="C29" s="70">
        <v>1326600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402</v>
      </c>
      <c r="M29" s="70">
        <v>1326600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</row>
    <row r="30" spans="1:19" s="3" customFormat="1" ht="63" x14ac:dyDescent="0.25">
      <c r="A30" s="73">
        <v>15</v>
      </c>
      <c r="B30" s="69" t="s">
        <v>94</v>
      </c>
      <c r="C30" s="9">
        <f>D30+M30</f>
        <v>2645445.2999999998</v>
      </c>
      <c r="D30" s="9">
        <v>1257645.3</v>
      </c>
      <c r="E30" s="70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514</v>
      </c>
      <c r="M30" s="70">
        <v>1387800</v>
      </c>
      <c r="N30" s="70">
        <v>0</v>
      </c>
      <c r="O30" s="70">
        <v>0</v>
      </c>
      <c r="P30" s="70">
        <v>0</v>
      </c>
      <c r="Q30" s="70">
        <v>0</v>
      </c>
      <c r="R30" s="70">
        <v>0</v>
      </c>
      <c r="S30" s="70">
        <v>0</v>
      </c>
    </row>
    <row r="31" spans="1:19" s="3" customFormat="1" ht="63" x14ac:dyDescent="0.25">
      <c r="A31" s="73">
        <v>16</v>
      </c>
      <c r="B31" s="69" t="s">
        <v>90</v>
      </c>
      <c r="C31" s="70">
        <v>1207096</v>
      </c>
      <c r="D31" s="70">
        <v>0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638</v>
      </c>
      <c r="M31" s="70">
        <v>1207096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</row>
    <row r="32" spans="1:19" s="3" customFormat="1" ht="63" x14ac:dyDescent="0.25">
      <c r="A32" s="73">
        <v>17</v>
      </c>
      <c r="B32" s="69" t="s">
        <v>82</v>
      </c>
      <c r="C32" s="9">
        <f>D32+M32</f>
        <v>5027200</v>
      </c>
      <c r="D32" s="70">
        <v>1247200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1400</v>
      </c>
      <c r="M32" s="70">
        <v>3780000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</row>
    <row r="33" spans="1:19" ht="47.25" x14ac:dyDescent="0.25">
      <c r="A33" s="73">
        <v>18</v>
      </c>
      <c r="B33" s="69" t="s">
        <v>96</v>
      </c>
      <c r="C33" s="70">
        <v>684904</v>
      </c>
      <c r="D33" s="70">
        <v>0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362</v>
      </c>
      <c r="M33" s="70">
        <v>684904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</row>
    <row r="34" spans="1:19" ht="47.25" x14ac:dyDescent="0.25">
      <c r="A34" s="73">
        <v>19</v>
      </c>
      <c r="B34" s="69" t="s">
        <v>100</v>
      </c>
      <c r="C34" s="70">
        <v>616792</v>
      </c>
      <c r="D34" s="70">
        <v>0</v>
      </c>
      <c r="E34" s="70">
        <v>0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326</v>
      </c>
      <c r="M34" s="70">
        <v>616792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</row>
    <row r="35" spans="1:19" ht="63" x14ac:dyDescent="0.25">
      <c r="A35" s="73">
        <v>20</v>
      </c>
      <c r="B35" s="69" t="s">
        <v>93</v>
      </c>
      <c r="C35" s="70">
        <v>1161600</v>
      </c>
      <c r="D35" s="70">
        <v>0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352</v>
      </c>
      <c r="M35" s="70">
        <v>1161600</v>
      </c>
      <c r="N35" s="70">
        <v>0</v>
      </c>
      <c r="O35" s="70">
        <v>0</v>
      </c>
      <c r="P35" s="70">
        <v>0</v>
      </c>
      <c r="Q35" s="70">
        <v>0</v>
      </c>
      <c r="R35" s="70">
        <v>0</v>
      </c>
      <c r="S35" s="70">
        <v>0</v>
      </c>
    </row>
    <row r="36" spans="1:19" ht="63" x14ac:dyDescent="0.25">
      <c r="A36" s="73">
        <v>21</v>
      </c>
      <c r="B36" s="69" t="s">
        <v>95</v>
      </c>
      <c r="C36" s="9">
        <v>7800000</v>
      </c>
      <c r="D36" s="70">
        <v>0</v>
      </c>
      <c r="E36" s="70">
        <v>0</v>
      </c>
      <c r="F36" s="70">
        <v>0</v>
      </c>
      <c r="G36" s="70">
        <v>0</v>
      </c>
      <c r="H36" s="70">
        <v>0</v>
      </c>
      <c r="I36" s="70">
        <v>0</v>
      </c>
      <c r="J36" s="70">
        <v>4</v>
      </c>
      <c r="K36" s="70">
        <v>7800000</v>
      </c>
      <c r="L36" s="70">
        <v>0</v>
      </c>
      <c r="M36" s="70">
        <v>0</v>
      </c>
      <c r="N36" s="70">
        <v>0</v>
      </c>
      <c r="O36" s="70">
        <v>0</v>
      </c>
      <c r="P36" s="70">
        <v>0</v>
      </c>
      <c r="Q36" s="70">
        <v>0</v>
      </c>
      <c r="R36" s="70">
        <v>0</v>
      </c>
      <c r="S36" s="70">
        <v>0</v>
      </c>
    </row>
    <row r="37" spans="1:19" ht="63" x14ac:dyDescent="0.25">
      <c r="A37" s="73">
        <v>22</v>
      </c>
      <c r="B37" s="69" t="s">
        <v>87</v>
      </c>
      <c r="C37" s="70">
        <v>2408952</v>
      </c>
      <c r="D37" s="70">
        <v>0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v>546</v>
      </c>
      <c r="Q37" s="70">
        <v>2408952</v>
      </c>
      <c r="R37" s="70">
        <v>0</v>
      </c>
      <c r="S37" s="70">
        <v>0</v>
      </c>
    </row>
  </sheetData>
  <autoFilter ref="A14:S21" xr:uid="{00000000-0009-0000-0000-000001000000}"/>
  <sortState ref="B16:S30">
    <sortCondition ref="B16"/>
  </sortState>
  <mergeCells count="20">
    <mergeCell ref="A8:S8"/>
    <mergeCell ref="M1:S1"/>
    <mergeCell ref="A5:S5"/>
    <mergeCell ref="A6:S6"/>
    <mergeCell ref="M2:S2"/>
    <mergeCell ref="I3:S3"/>
    <mergeCell ref="A4:S4"/>
    <mergeCell ref="A7:S7"/>
    <mergeCell ref="A10:A13"/>
    <mergeCell ref="A15:B15"/>
    <mergeCell ref="J11:K12"/>
    <mergeCell ref="B10:B13"/>
    <mergeCell ref="F9:R9"/>
    <mergeCell ref="P11:Q12"/>
    <mergeCell ref="C10:C12"/>
    <mergeCell ref="L11:M12"/>
    <mergeCell ref="R11:S12"/>
    <mergeCell ref="N11:O12"/>
    <mergeCell ref="D10:S10"/>
    <mergeCell ref="D11:I11"/>
  </mergeCells>
  <phoneticPr fontId="1" type="noConversion"/>
  <conditionalFormatting sqref="B16:B17 L17:M35 N17:S36 C31:K31">
    <cfRule type="expression" dxfId="70" priority="38">
      <formula>VALUE($C16)</formula>
    </cfRule>
  </conditionalFormatting>
  <conditionalFormatting sqref="B16:B17 L17:M35 N17:S36 C31:K31">
    <cfRule type="expression" dxfId="69" priority="37">
      <formula>EXACT($E16,"РАЗДЕЛ 2")</formula>
    </cfRule>
  </conditionalFormatting>
  <conditionalFormatting sqref="B19">
    <cfRule type="expression" dxfId="68" priority="36">
      <formula>VALUE($C17)</formula>
    </cfRule>
  </conditionalFormatting>
  <conditionalFormatting sqref="B19">
    <cfRule type="expression" dxfId="67" priority="35">
      <formula>EXACT($E17,"РАЗДЕЛ 2")</formula>
    </cfRule>
  </conditionalFormatting>
  <conditionalFormatting sqref="B20:B21">
    <cfRule type="expression" dxfId="66" priority="34">
      <formula>VALUE($C18)</formula>
    </cfRule>
  </conditionalFormatting>
  <conditionalFormatting sqref="B20:B21">
    <cfRule type="expression" dxfId="65" priority="33">
      <formula>EXACT($E18,"РАЗДЕЛ 2")</formula>
    </cfRule>
  </conditionalFormatting>
  <conditionalFormatting sqref="B23">
    <cfRule type="expression" dxfId="64" priority="32">
      <formula>VALUE($C21)</formula>
    </cfRule>
  </conditionalFormatting>
  <conditionalFormatting sqref="B23">
    <cfRule type="expression" dxfId="63" priority="31">
      <formula>EXACT($E21,"РАЗДЕЛ 2")</formula>
    </cfRule>
  </conditionalFormatting>
  <conditionalFormatting sqref="B24">
    <cfRule type="expression" dxfId="62" priority="30">
      <formula>VALUE($C21)</formula>
    </cfRule>
  </conditionalFormatting>
  <conditionalFormatting sqref="B24">
    <cfRule type="expression" dxfId="61" priority="29">
      <formula>EXACT($E21,"РАЗДЕЛ 2")</formula>
    </cfRule>
  </conditionalFormatting>
  <conditionalFormatting sqref="B26:B27">
    <cfRule type="expression" dxfId="60" priority="26">
      <formula>VALUE($C23)</formula>
    </cfRule>
  </conditionalFormatting>
  <conditionalFormatting sqref="B26:B27">
    <cfRule type="expression" dxfId="59" priority="25">
      <formula>EXACT($E23,"РАЗДЕЛ 2")</formula>
    </cfRule>
  </conditionalFormatting>
  <conditionalFormatting sqref="B18">
    <cfRule type="expression" dxfId="58" priority="24">
      <formula>VALUE($C25)</formula>
    </cfRule>
  </conditionalFormatting>
  <conditionalFormatting sqref="B18">
    <cfRule type="expression" dxfId="57" priority="23">
      <formula>EXACT($E25,"РАЗДЕЛ 2")</formula>
    </cfRule>
  </conditionalFormatting>
  <conditionalFormatting sqref="B37">
    <cfRule type="expression" dxfId="56" priority="22">
      <formula>VALUE($C26)</formula>
    </cfRule>
  </conditionalFormatting>
  <conditionalFormatting sqref="B37">
    <cfRule type="expression" dxfId="55" priority="21">
      <formula>EXACT($E26,"РАЗДЕЛ 2")</formula>
    </cfRule>
  </conditionalFormatting>
  <conditionalFormatting sqref="B23">
    <cfRule type="expression" dxfId="54" priority="20">
      <formula>VALUE($C29)</formula>
    </cfRule>
  </conditionalFormatting>
  <conditionalFormatting sqref="B23">
    <cfRule type="expression" dxfId="53" priority="19">
      <formula>EXACT($E29,"РАЗДЕЛ 2")</formula>
    </cfRule>
  </conditionalFormatting>
  <conditionalFormatting sqref="B35">
    <cfRule type="expression" dxfId="52" priority="18">
      <formula>VALUE($C30)</formula>
    </cfRule>
  </conditionalFormatting>
  <conditionalFormatting sqref="B35">
    <cfRule type="expression" dxfId="51" priority="17">
      <formula>EXACT($E30,"РАЗДЕЛ 2")</formula>
    </cfRule>
  </conditionalFormatting>
  <conditionalFormatting sqref="B36">
    <cfRule type="expression" dxfId="50" priority="14">
      <formula>VALUE($C31)</formula>
    </cfRule>
  </conditionalFormatting>
  <conditionalFormatting sqref="B36">
    <cfRule type="expression" dxfId="49" priority="13">
      <formula>EXACT($E31,"РАЗДЕЛ 2")</formula>
    </cfRule>
  </conditionalFormatting>
  <conditionalFormatting sqref="B29:B30 B18">
    <cfRule type="expression" dxfId="48" priority="39">
      <formula>VALUE($C17)</formula>
    </cfRule>
  </conditionalFormatting>
  <conditionalFormatting sqref="B29:B30 B18">
    <cfRule type="expression" dxfId="47" priority="40">
      <formula>EXACT($E17,"РАЗДЕЛ 2")</formula>
    </cfRule>
  </conditionalFormatting>
  <conditionalFormatting sqref="B28">
    <cfRule type="expression" dxfId="46" priority="11">
      <formula>VALUE($C27)</formula>
    </cfRule>
  </conditionalFormatting>
  <conditionalFormatting sqref="B28">
    <cfRule type="expression" dxfId="45" priority="12">
      <formula>EXACT($E27,"РАЗДЕЛ 2")</formula>
    </cfRule>
  </conditionalFormatting>
  <conditionalFormatting sqref="B32:B34">
    <cfRule type="expression" dxfId="44" priority="41">
      <formula>VALUE($C20)</formula>
    </cfRule>
  </conditionalFormatting>
  <conditionalFormatting sqref="B32:B34">
    <cfRule type="expression" dxfId="43" priority="42">
      <formula>EXACT($E20,"РАЗДЕЛ 2")</formula>
    </cfRule>
  </conditionalFormatting>
  <conditionalFormatting sqref="B25">
    <cfRule type="expression" dxfId="42" priority="10">
      <formula>VALUE($C22)</formula>
    </cfRule>
  </conditionalFormatting>
  <conditionalFormatting sqref="B25">
    <cfRule type="expression" dxfId="41" priority="9">
      <formula>EXACT($E22,"РАЗДЕЛ 2")</formula>
    </cfRule>
  </conditionalFormatting>
  <conditionalFormatting sqref="B22">
    <cfRule type="expression" dxfId="40" priority="43">
      <formula>VALUE(#REF!)</formula>
    </cfRule>
  </conditionalFormatting>
  <conditionalFormatting sqref="B22">
    <cfRule type="expression" dxfId="39" priority="44">
      <formula>EXACT(#REF!,"РАЗДЕЛ 2")</formula>
    </cfRule>
  </conditionalFormatting>
  <conditionalFormatting sqref="C16:S16 J36:M36 J37:S37 D17:K29 E32:K35 E36:I37 E30:K30 D32:D37 C37">
    <cfRule type="expression" dxfId="38" priority="7">
      <formula>EXACT($E16,"РАЗДЕЛ 2")</formula>
    </cfRule>
  </conditionalFormatting>
  <conditionalFormatting sqref="C16:S16 J36:M36 J37:S37 D17:K29 E32:K35 E36:I37 E30:K30 D32:D37 C37">
    <cfRule type="expression" dxfId="37" priority="8">
      <formula>VALUE($C16)</formula>
    </cfRule>
  </conditionalFormatting>
  <conditionalFormatting sqref="C17:C29">
    <cfRule type="expression" dxfId="36" priority="5">
      <formula>EXACT($E17,"РАЗДЕЛ 2")</formula>
    </cfRule>
  </conditionalFormatting>
  <conditionalFormatting sqref="C17:C29">
    <cfRule type="expression" dxfId="35" priority="6">
      <formula>VALUE($C17)</formula>
    </cfRule>
  </conditionalFormatting>
  <conditionalFormatting sqref="C33:C35">
    <cfRule type="expression" dxfId="34" priority="1">
      <formula>EXACT($E33,"РАЗДЕЛ 2")</formula>
    </cfRule>
  </conditionalFormatting>
  <conditionalFormatting sqref="C33:C35">
    <cfRule type="expression" dxfId="33" priority="2">
      <formula>VALUE($C33)</formula>
    </cfRule>
  </conditionalFormatting>
  <conditionalFormatting sqref="B30">
    <cfRule type="expression" dxfId="32" priority="120">
      <formula>VALUE(#REF!)</formula>
    </cfRule>
  </conditionalFormatting>
  <conditionalFormatting sqref="B30">
    <cfRule type="expression" dxfId="31" priority="121">
      <formula>EXACT(#REF!,"РАЗДЕЛ 2")</formula>
    </cfRule>
  </conditionalFormatting>
  <conditionalFormatting sqref="B31:B34">
    <cfRule type="expression" dxfId="30" priority="122">
      <formula>VALUE($C27)</formula>
    </cfRule>
  </conditionalFormatting>
  <conditionalFormatting sqref="B31:B34">
    <cfRule type="expression" dxfId="29" priority="123">
      <formula>EXACT($E27,"РАЗДЕЛ 2")</formula>
    </cfRule>
  </conditionalFormatting>
  <printOptions horizontalCentered="1"/>
  <pageMargins left="0.51181102362204722" right="0.51181102362204722" top="0.59055118110236227" bottom="0" header="0.31496062992125984" footer="0.31496062992125984"/>
  <pageSetup paperSize="9" scale="43" fitToHeight="0" orientation="landscape" useFirstPageNumber="1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T359"/>
  <sheetViews>
    <sheetView zoomScale="70" zoomScaleNormal="70" zoomScaleSheetLayoutView="35" zoomScalePageLayoutView="35" workbookViewId="0">
      <selection activeCell="H22" sqref="H22"/>
    </sheetView>
  </sheetViews>
  <sheetFormatPr defaultColWidth="9.140625" defaultRowHeight="15.75" x14ac:dyDescent="0.25"/>
  <cols>
    <col min="1" max="1" width="7" style="14" customWidth="1"/>
    <col min="2" max="2" width="28.140625" style="3" customWidth="1"/>
    <col min="3" max="3" width="17.28515625" style="3" customWidth="1"/>
    <col min="4" max="4" width="20.85546875" style="3" customWidth="1"/>
    <col min="5" max="5" width="16.42578125" style="3" customWidth="1"/>
    <col min="6" max="6" width="19.140625" style="3" customWidth="1"/>
    <col min="7" max="7" width="18.42578125" style="3" customWidth="1"/>
    <col min="8" max="8" width="18.7109375" style="3" customWidth="1"/>
    <col min="9" max="9" width="18.28515625" style="3" customWidth="1"/>
    <col min="10" max="10" width="20.85546875" style="43" customWidth="1"/>
    <col min="11" max="11" width="42.42578125" style="34" customWidth="1"/>
    <col min="12" max="12" width="9.140625" style="3"/>
    <col min="13" max="13" width="12.42578125" style="3" bestFit="1" customWidth="1"/>
    <col min="14" max="16384" width="9.140625" style="3"/>
  </cols>
  <sheetData>
    <row r="1" spans="1:11" ht="18.75" x14ac:dyDescent="0.3">
      <c r="C1" s="34"/>
      <c r="D1" s="34"/>
      <c r="E1" s="34"/>
      <c r="F1" s="35"/>
      <c r="G1" s="35"/>
      <c r="H1" s="35"/>
      <c r="I1" s="34"/>
      <c r="J1" s="42"/>
    </row>
    <row r="2" spans="1:11" ht="22.5" x14ac:dyDescent="0.25">
      <c r="A2" s="131" t="s">
        <v>70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1" ht="22.5" x14ac:dyDescent="0.25">
      <c r="A3" s="131" t="s">
        <v>66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1" ht="22.5" x14ac:dyDescent="0.25">
      <c r="A4" s="131" t="s">
        <v>67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1" ht="22.5" x14ac:dyDescent="0.25">
      <c r="A5" s="131" t="s">
        <v>68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1" ht="22.5" x14ac:dyDescent="0.25">
      <c r="A6" s="131" t="s">
        <v>69</v>
      </c>
      <c r="B6" s="131"/>
      <c r="C6" s="131"/>
      <c r="D6" s="131"/>
      <c r="E6" s="131"/>
      <c r="F6" s="131"/>
      <c r="G6" s="131"/>
      <c r="H6" s="131"/>
      <c r="I6" s="131"/>
      <c r="J6" s="131"/>
    </row>
    <row r="7" spans="1:1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</row>
    <row r="8" spans="1:11" ht="60" customHeight="1" x14ac:dyDescent="0.25">
      <c r="A8" s="133" t="s">
        <v>1</v>
      </c>
      <c r="B8" s="132" t="s">
        <v>50</v>
      </c>
      <c r="C8" s="132" t="s">
        <v>59</v>
      </c>
      <c r="D8" s="141" t="s">
        <v>58</v>
      </c>
      <c r="E8" s="142"/>
      <c r="F8" s="142"/>
      <c r="G8" s="142"/>
      <c r="H8" s="142"/>
      <c r="I8" s="142"/>
      <c r="J8" s="143"/>
    </row>
    <row r="9" spans="1:11" x14ac:dyDescent="0.25">
      <c r="A9" s="133"/>
      <c r="B9" s="132"/>
      <c r="C9" s="132"/>
      <c r="D9" s="134" t="s">
        <v>51</v>
      </c>
      <c r="E9" s="134" t="s">
        <v>53</v>
      </c>
      <c r="F9" s="138" t="s">
        <v>54</v>
      </c>
      <c r="G9" s="134" t="s">
        <v>55</v>
      </c>
      <c r="H9" s="134" t="s">
        <v>56</v>
      </c>
      <c r="I9" s="138" t="s">
        <v>52</v>
      </c>
      <c r="J9" s="132" t="s">
        <v>57</v>
      </c>
    </row>
    <row r="10" spans="1:11" ht="15.75" customHeight="1" x14ac:dyDescent="0.25">
      <c r="A10" s="133"/>
      <c r="B10" s="132"/>
      <c r="C10" s="132"/>
      <c r="D10" s="135"/>
      <c r="E10" s="135"/>
      <c r="F10" s="139"/>
      <c r="G10" s="135"/>
      <c r="H10" s="135"/>
      <c r="I10" s="139"/>
      <c r="J10" s="132"/>
    </row>
    <row r="11" spans="1:11" x14ac:dyDescent="0.25">
      <c r="A11" s="133"/>
      <c r="B11" s="132"/>
      <c r="C11" s="132"/>
      <c r="D11" s="135"/>
      <c r="E11" s="135"/>
      <c r="F11" s="139"/>
      <c r="G11" s="135"/>
      <c r="H11" s="135"/>
      <c r="I11" s="139"/>
      <c r="J11" s="132"/>
    </row>
    <row r="12" spans="1:11" ht="84.75" customHeight="1" x14ac:dyDescent="0.25">
      <c r="A12" s="133"/>
      <c r="B12" s="132"/>
      <c r="C12" s="132"/>
      <c r="D12" s="136"/>
      <c r="E12" s="136"/>
      <c r="F12" s="140"/>
      <c r="G12" s="136"/>
      <c r="H12" s="136"/>
      <c r="I12" s="140"/>
      <c r="J12" s="132"/>
    </row>
    <row r="13" spans="1:11" x14ac:dyDescent="0.25">
      <c r="A13" s="133"/>
      <c r="B13" s="132"/>
      <c r="C13" s="25" t="s">
        <v>5</v>
      </c>
      <c r="D13" s="25" t="s">
        <v>5</v>
      </c>
      <c r="E13" s="25" t="s">
        <v>5</v>
      </c>
      <c r="F13" s="25" t="s">
        <v>5</v>
      </c>
      <c r="G13" s="25" t="s">
        <v>5</v>
      </c>
      <c r="H13" s="26" t="s">
        <v>5</v>
      </c>
      <c r="I13" s="26" t="s">
        <v>5</v>
      </c>
      <c r="J13" s="26" t="s">
        <v>5</v>
      </c>
    </row>
    <row r="14" spans="1:11" x14ac:dyDescent="0.25">
      <c r="A14" s="27">
        <v>1</v>
      </c>
      <c r="B14" s="59">
        <v>2</v>
      </c>
      <c r="C14" s="59">
        <v>3</v>
      </c>
      <c r="D14" s="59">
        <v>4</v>
      </c>
      <c r="E14" s="59">
        <v>5</v>
      </c>
      <c r="F14" s="59">
        <v>6</v>
      </c>
      <c r="G14" s="59">
        <v>7</v>
      </c>
      <c r="H14" s="59">
        <v>8</v>
      </c>
      <c r="I14" s="59">
        <v>9</v>
      </c>
      <c r="J14" s="59">
        <v>10</v>
      </c>
    </row>
    <row r="15" spans="1:11" s="13" customFormat="1" ht="46.5" customHeight="1" x14ac:dyDescent="0.25">
      <c r="A15" s="105" t="str">
        <f>'Приложение 1'!A23:B23</f>
        <v>Всего по муниципальному образованию Северский  район</v>
      </c>
      <c r="B15" s="105"/>
      <c r="C15" s="40">
        <f>SUM(D15:J15)</f>
        <v>1957345.36</v>
      </c>
      <c r="D15" s="12">
        <v>0</v>
      </c>
      <c r="E15" s="12">
        <f>SUM(E16:E37)</f>
        <v>1438373.36</v>
      </c>
      <c r="F15" s="12">
        <v>0</v>
      </c>
      <c r="G15" s="12">
        <v>0</v>
      </c>
      <c r="H15" s="12">
        <f>SUM(H16:H37)</f>
        <v>220000</v>
      </c>
      <c r="I15" s="12">
        <f>SUM(I16:I37)</f>
        <v>132052</v>
      </c>
      <c r="J15" s="12">
        <f>SUM(J16:J37)</f>
        <v>166920</v>
      </c>
      <c r="K15" s="41"/>
    </row>
    <row r="16" spans="1:11" s="13" customFormat="1" ht="63" x14ac:dyDescent="0.25">
      <c r="A16" s="61">
        <v>1</v>
      </c>
      <c r="B16" s="69" t="s">
        <v>77</v>
      </c>
      <c r="C16" s="39">
        <f>E16+H16</f>
        <v>60000</v>
      </c>
      <c r="D16" s="9">
        <v>0</v>
      </c>
      <c r="E16" s="9">
        <v>50000</v>
      </c>
      <c r="F16" s="9">
        <v>0</v>
      </c>
      <c r="G16" s="9">
        <v>0</v>
      </c>
      <c r="H16" s="9">
        <v>10000</v>
      </c>
      <c r="I16" s="9">
        <v>0</v>
      </c>
      <c r="J16" s="9">
        <v>0</v>
      </c>
      <c r="K16" s="72"/>
    </row>
    <row r="17" spans="1:17" s="13" customFormat="1" ht="63" x14ac:dyDescent="0.25">
      <c r="A17" s="73">
        <v>2</v>
      </c>
      <c r="B17" s="69" t="s">
        <v>97</v>
      </c>
      <c r="C17" s="39">
        <f t="shared" ref="C17:C37" si="0">E17+H17</f>
        <v>60000</v>
      </c>
      <c r="D17" s="9">
        <v>0</v>
      </c>
      <c r="E17" s="9">
        <v>50000</v>
      </c>
      <c r="F17" s="9">
        <v>0</v>
      </c>
      <c r="G17" s="9">
        <v>0</v>
      </c>
      <c r="H17" s="9">
        <v>10000</v>
      </c>
      <c r="I17" s="9">
        <v>0</v>
      </c>
      <c r="J17" s="9">
        <v>0</v>
      </c>
      <c r="K17" s="72"/>
    </row>
    <row r="18" spans="1:17" s="13" customFormat="1" ht="63" x14ac:dyDescent="0.25">
      <c r="A18" s="73">
        <v>3</v>
      </c>
      <c r="B18" s="69" t="s">
        <v>86</v>
      </c>
      <c r="C18" s="39">
        <f t="shared" si="0"/>
        <v>60000</v>
      </c>
      <c r="D18" s="9">
        <v>0</v>
      </c>
      <c r="E18" s="9">
        <v>50000</v>
      </c>
      <c r="F18" s="9">
        <v>0</v>
      </c>
      <c r="G18" s="9">
        <v>0</v>
      </c>
      <c r="H18" s="9">
        <v>10000</v>
      </c>
      <c r="I18" s="9">
        <v>0</v>
      </c>
      <c r="J18" s="9">
        <v>0</v>
      </c>
      <c r="K18" s="72"/>
    </row>
    <row r="19" spans="1:17" s="13" customFormat="1" ht="63" x14ac:dyDescent="0.25">
      <c r="A19" s="73">
        <v>4</v>
      </c>
      <c r="B19" s="69" t="s">
        <v>78</v>
      </c>
      <c r="C19" s="39">
        <f t="shared" si="0"/>
        <v>60000</v>
      </c>
      <c r="D19" s="9">
        <v>0</v>
      </c>
      <c r="E19" s="9">
        <v>50000</v>
      </c>
      <c r="F19" s="9">
        <v>0</v>
      </c>
      <c r="G19" s="9">
        <v>0</v>
      </c>
      <c r="H19" s="9">
        <v>10000</v>
      </c>
      <c r="I19" s="9">
        <v>0</v>
      </c>
      <c r="J19" s="9">
        <v>0</v>
      </c>
      <c r="K19" s="72"/>
    </row>
    <row r="20" spans="1:17" s="13" customFormat="1" ht="63" x14ac:dyDescent="0.25">
      <c r="A20" s="73">
        <v>5</v>
      </c>
      <c r="B20" s="69" t="s">
        <v>79</v>
      </c>
      <c r="C20" s="39">
        <f t="shared" si="0"/>
        <v>60000</v>
      </c>
      <c r="D20" s="9">
        <v>0</v>
      </c>
      <c r="E20" s="9">
        <v>50000</v>
      </c>
      <c r="F20" s="9">
        <v>0</v>
      </c>
      <c r="G20" s="9">
        <v>0</v>
      </c>
      <c r="H20" s="9">
        <v>10000</v>
      </c>
      <c r="I20" s="9">
        <v>0</v>
      </c>
      <c r="J20" s="9">
        <v>0</v>
      </c>
      <c r="K20" s="72"/>
    </row>
    <row r="21" spans="1:17" s="13" customFormat="1" ht="63" x14ac:dyDescent="0.25">
      <c r="A21" s="73">
        <v>6</v>
      </c>
      <c r="B21" s="69" t="s">
        <v>80</v>
      </c>
      <c r="C21" s="39">
        <f t="shared" si="0"/>
        <v>60000</v>
      </c>
      <c r="D21" s="9">
        <v>0</v>
      </c>
      <c r="E21" s="9">
        <v>50000</v>
      </c>
      <c r="F21" s="9">
        <v>0</v>
      </c>
      <c r="G21" s="9">
        <v>0</v>
      </c>
      <c r="H21" s="9">
        <v>10000</v>
      </c>
      <c r="I21" s="9">
        <v>0</v>
      </c>
      <c r="J21" s="9">
        <v>0</v>
      </c>
      <c r="K21" s="72"/>
    </row>
    <row r="22" spans="1:17" s="13" customFormat="1" ht="63" x14ac:dyDescent="0.25">
      <c r="A22" s="73">
        <v>7</v>
      </c>
      <c r="B22" s="69" t="s">
        <v>88</v>
      </c>
      <c r="C22" s="39">
        <f t="shared" si="0"/>
        <v>60000</v>
      </c>
      <c r="D22" s="9">
        <v>0</v>
      </c>
      <c r="E22" s="9">
        <v>50000</v>
      </c>
      <c r="F22" s="9">
        <v>0</v>
      </c>
      <c r="G22" s="9">
        <v>0</v>
      </c>
      <c r="H22" s="9">
        <v>10000</v>
      </c>
      <c r="I22" s="9">
        <v>0</v>
      </c>
      <c r="J22" s="9">
        <v>0</v>
      </c>
      <c r="K22" s="72"/>
    </row>
    <row r="23" spans="1:17" ht="63" x14ac:dyDescent="0.25">
      <c r="A23" s="73">
        <v>8</v>
      </c>
      <c r="B23" s="69" t="s">
        <v>92</v>
      </c>
      <c r="C23" s="39">
        <f t="shared" si="0"/>
        <v>60000</v>
      </c>
      <c r="D23" s="9">
        <v>0</v>
      </c>
      <c r="E23" s="9">
        <v>50000</v>
      </c>
      <c r="F23" s="9">
        <v>0</v>
      </c>
      <c r="G23" s="9">
        <v>0</v>
      </c>
      <c r="H23" s="9">
        <v>10000</v>
      </c>
      <c r="I23" s="9">
        <v>0</v>
      </c>
      <c r="J23" s="9">
        <v>0</v>
      </c>
      <c r="K23" s="72"/>
      <c r="P23" s="36"/>
      <c r="Q23" s="37"/>
    </row>
    <row r="24" spans="1:17" ht="63" x14ac:dyDescent="0.25">
      <c r="A24" s="73">
        <v>9</v>
      </c>
      <c r="B24" s="69" t="s">
        <v>83</v>
      </c>
      <c r="C24" s="39">
        <f t="shared" si="0"/>
        <v>60000</v>
      </c>
      <c r="D24" s="9">
        <v>0</v>
      </c>
      <c r="E24" s="9">
        <v>50000</v>
      </c>
      <c r="F24" s="9">
        <v>0</v>
      </c>
      <c r="G24" s="9">
        <v>0</v>
      </c>
      <c r="H24" s="9">
        <v>10000</v>
      </c>
      <c r="I24" s="9">
        <v>0</v>
      </c>
      <c r="J24" s="9">
        <v>0</v>
      </c>
      <c r="K24" s="72"/>
      <c r="L24" s="28"/>
    </row>
    <row r="25" spans="1:17" s="29" customFormat="1" ht="63" x14ac:dyDescent="0.25">
      <c r="A25" s="73">
        <v>10</v>
      </c>
      <c r="B25" s="69" t="s">
        <v>81</v>
      </c>
      <c r="C25" s="39">
        <f t="shared" si="0"/>
        <v>53024.08</v>
      </c>
      <c r="D25" s="9">
        <v>0</v>
      </c>
      <c r="E25" s="9">
        <v>43024.08</v>
      </c>
      <c r="F25" s="9">
        <v>0</v>
      </c>
      <c r="G25" s="9">
        <v>0</v>
      </c>
      <c r="H25" s="9">
        <v>10000</v>
      </c>
      <c r="I25" s="9">
        <v>0</v>
      </c>
      <c r="J25" s="9">
        <v>0</v>
      </c>
      <c r="K25" s="72"/>
    </row>
    <row r="26" spans="1:17" s="29" customFormat="1" ht="63" x14ac:dyDescent="0.25">
      <c r="A26" s="73">
        <v>11</v>
      </c>
      <c r="B26" s="69" t="s">
        <v>84</v>
      </c>
      <c r="C26" s="39">
        <f t="shared" si="0"/>
        <v>49504.959999999999</v>
      </c>
      <c r="D26" s="9">
        <v>0</v>
      </c>
      <c r="E26" s="9">
        <v>39504.959999999999</v>
      </c>
      <c r="F26" s="9">
        <v>0</v>
      </c>
      <c r="G26" s="9">
        <v>0</v>
      </c>
      <c r="H26" s="9">
        <v>10000</v>
      </c>
      <c r="I26" s="9">
        <v>0</v>
      </c>
      <c r="J26" s="9">
        <v>0</v>
      </c>
      <c r="K26" s="72"/>
    </row>
    <row r="27" spans="1:17" s="29" customFormat="1" ht="63" x14ac:dyDescent="0.25">
      <c r="A27" s="73">
        <v>12</v>
      </c>
      <c r="B27" s="69" t="s">
        <v>85</v>
      </c>
      <c r="C27" s="39">
        <f t="shared" si="0"/>
        <v>52910.559999999998</v>
      </c>
      <c r="D27" s="9">
        <v>0</v>
      </c>
      <c r="E27" s="9">
        <v>42910.559999999998</v>
      </c>
      <c r="F27" s="9">
        <v>0</v>
      </c>
      <c r="G27" s="9">
        <v>0</v>
      </c>
      <c r="H27" s="9">
        <v>10000</v>
      </c>
      <c r="I27" s="9">
        <v>0</v>
      </c>
      <c r="J27" s="9">
        <v>0</v>
      </c>
      <c r="K27" s="72"/>
    </row>
    <row r="28" spans="1:17" s="29" customFormat="1" ht="63" x14ac:dyDescent="0.25">
      <c r="A28" s="73">
        <v>13</v>
      </c>
      <c r="B28" s="69" t="s">
        <v>89</v>
      </c>
      <c r="C28" s="39">
        <f t="shared" si="0"/>
        <v>60000</v>
      </c>
      <c r="D28" s="9">
        <v>0</v>
      </c>
      <c r="E28" s="9">
        <v>50000</v>
      </c>
      <c r="F28" s="9">
        <v>0</v>
      </c>
      <c r="G28" s="9">
        <v>0</v>
      </c>
      <c r="H28" s="9">
        <v>10000</v>
      </c>
      <c r="I28" s="9">
        <v>0</v>
      </c>
      <c r="J28" s="9">
        <v>0</v>
      </c>
      <c r="K28" s="72"/>
    </row>
    <row r="29" spans="1:17" s="29" customFormat="1" ht="63" x14ac:dyDescent="0.25">
      <c r="A29" s="73">
        <v>14</v>
      </c>
      <c r="B29" s="69" t="s">
        <v>91</v>
      </c>
      <c r="C29" s="39">
        <f t="shared" si="0"/>
        <v>60000</v>
      </c>
      <c r="D29" s="9">
        <v>0</v>
      </c>
      <c r="E29" s="9">
        <v>50000</v>
      </c>
      <c r="F29" s="9">
        <v>0</v>
      </c>
      <c r="G29" s="9">
        <v>0</v>
      </c>
      <c r="H29" s="9">
        <v>10000</v>
      </c>
      <c r="I29" s="9">
        <v>0</v>
      </c>
      <c r="J29" s="9">
        <v>0</v>
      </c>
      <c r="K29" s="72"/>
    </row>
    <row r="30" spans="1:17" s="30" customFormat="1" ht="63" x14ac:dyDescent="0.25">
      <c r="A30" s="73">
        <v>15</v>
      </c>
      <c r="B30" s="69" t="s">
        <v>94</v>
      </c>
      <c r="C30" s="39">
        <f t="shared" si="0"/>
        <v>110000</v>
      </c>
      <c r="D30" s="9">
        <v>0</v>
      </c>
      <c r="E30" s="9">
        <v>100000</v>
      </c>
      <c r="F30" s="9">
        <v>0</v>
      </c>
      <c r="G30" s="9">
        <v>0</v>
      </c>
      <c r="H30" s="9">
        <v>10000</v>
      </c>
      <c r="I30" s="9">
        <v>0</v>
      </c>
      <c r="J30" s="9">
        <v>0</v>
      </c>
      <c r="K30" s="72"/>
    </row>
    <row r="31" spans="1:17" ht="63" x14ac:dyDescent="0.25">
      <c r="A31" s="73">
        <v>16</v>
      </c>
      <c r="B31" s="69" t="s">
        <v>90</v>
      </c>
      <c r="C31" s="39">
        <f t="shared" si="0"/>
        <v>60000</v>
      </c>
      <c r="D31" s="9">
        <v>0</v>
      </c>
      <c r="E31" s="9">
        <v>50000</v>
      </c>
      <c r="F31" s="9">
        <v>0</v>
      </c>
      <c r="G31" s="9">
        <v>0</v>
      </c>
      <c r="H31" s="9">
        <v>10000</v>
      </c>
      <c r="I31" s="9">
        <v>0</v>
      </c>
      <c r="J31" s="9">
        <v>0</v>
      </c>
    </row>
    <row r="32" spans="1:17" ht="63" x14ac:dyDescent="0.25">
      <c r="A32" s="73">
        <v>17</v>
      </c>
      <c r="B32" s="69" t="s">
        <v>82</v>
      </c>
      <c r="C32" s="39">
        <f t="shared" si="0"/>
        <v>164832</v>
      </c>
      <c r="D32" s="9">
        <v>0</v>
      </c>
      <c r="E32" s="9">
        <v>154832</v>
      </c>
      <c r="F32" s="9">
        <v>0</v>
      </c>
      <c r="G32" s="9">
        <v>0</v>
      </c>
      <c r="H32" s="9">
        <v>10000</v>
      </c>
      <c r="I32" s="9">
        <v>0</v>
      </c>
      <c r="J32" s="9">
        <v>0</v>
      </c>
    </row>
    <row r="33" spans="1:20" ht="47.25" x14ac:dyDescent="0.25">
      <c r="A33" s="73">
        <v>18</v>
      </c>
      <c r="B33" s="69" t="s">
        <v>96</v>
      </c>
      <c r="C33" s="39">
        <f t="shared" si="0"/>
        <v>51094.239999999998</v>
      </c>
      <c r="D33" s="9">
        <v>0</v>
      </c>
      <c r="E33" s="9">
        <v>41094.239999999998</v>
      </c>
      <c r="F33" s="9">
        <v>0</v>
      </c>
      <c r="G33" s="9">
        <v>0</v>
      </c>
      <c r="H33" s="9">
        <v>10000</v>
      </c>
      <c r="I33" s="9">
        <v>0</v>
      </c>
      <c r="J33" s="9">
        <v>0</v>
      </c>
    </row>
    <row r="34" spans="1:20" ht="47.25" x14ac:dyDescent="0.25">
      <c r="A34" s="73">
        <v>19</v>
      </c>
      <c r="B34" s="69" t="s">
        <v>100</v>
      </c>
      <c r="C34" s="39">
        <f t="shared" si="0"/>
        <v>47007.519999999997</v>
      </c>
      <c r="D34" s="9">
        <v>0</v>
      </c>
      <c r="E34" s="9">
        <v>37007.519999999997</v>
      </c>
      <c r="F34" s="9">
        <v>0</v>
      </c>
      <c r="G34" s="9">
        <v>0</v>
      </c>
      <c r="H34" s="9">
        <v>10000</v>
      </c>
      <c r="I34" s="9">
        <v>0</v>
      </c>
      <c r="J34" s="9">
        <v>0</v>
      </c>
    </row>
    <row r="35" spans="1:20" ht="63" x14ac:dyDescent="0.45">
      <c r="A35" s="73">
        <v>20</v>
      </c>
      <c r="B35" s="69" t="s">
        <v>93</v>
      </c>
      <c r="C35" s="39">
        <f t="shared" si="0"/>
        <v>60000</v>
      </c>
      <c r="D35" s="9">
        <v>0</v>
      </c>
      <c r="E35" s="9">
        <v>50000</v>
      </c>
      <c r="F35" s="9">
        <v>0</v>
      </c>
      <c r="G35" s="9">
        <v>0</v>
      </c>
      <c r="H35" s="9">
        <v>10000</v>
      </c>
      <c r="I35" s="9">
        <v>0</v>
      </c>
      <c r="J35" s="9">
        <v>0</v>
      </c>
      <c r="K35" s="60"/>
      <c r="L35" s="52"/>
      <c r="M35" s="52"/>
      <c r="N35" s="52"/>
      <c r="O35" s="52"/>
      <c r="P35" s="52"/>
      <c r="Q35" s="137" t="s">
        <v>19</v>
      </c>
      <c r="R35" s="137"/>
      <c r="S35" s="137"/>
      <c r="T35" s="137"/>
    </row>
    <row r="36" spans="1:20" ht="63" x14ac:dyDescent="0.25">
      <c r="A36" s="73">
        <v>21</v>
      </c>
      <c r="B36" s="69" t="s">
        <v>95</v>
      </c>
      <c r="C36" s="39">
        <f>E36+H36+I36+J36</f>
        <v>588972</v>
      </c>
      <c r="D36" s="9">
        <v>0</v>
      </c>
      <c r="E36" s="9">
        <v>280000</v>
      </c>
      <c r="F36" s="9">
        <v>0</v>
      </c>
      <c r="G36" s="9">
        <v>0</v>
      </c>
      <c r="H36" s="9">
        <v>10000</v>
      </c>
      <c r="I36" s="9">
        <v>132052</v>
      </c>
      <c r="J36" s="9">
        <v>166920</v>
      </c>
    </row>
    <row r="37" spans="1:20" ht="63" x14ac:dyDescent="0.25">
      <c r="A37" s="73">
        <v>22</v>
      </c>
      <c r="B37" s="69" t="s">
        <v>87</v>
      </c>
      <c r="C37" s="39">
        <f t="shared" si="0"/>
        <v>60000</v>
      </c>
      <c r="D37" s="9">
        <v>0</v>
      </c>
      <c r="E37" s="9">
        <v>50000</v>
      </c>
      <c r="F37" s="9">
        <v>0</v>
      </c>
      <c r="G37" s="9">
        <v>0</v>
      </c>
      <c r="H37" s="9">
        <v>10000</v>
      </c>
      <c r="I37" s="9">
        <v>0</v>
      </c>
      <c r="J37" s="9">
        <v>0</v>
      </c>
    </row>
    <row r="38" spans="1:20" x14ac:dyDescent="0.25">
      <c r="J38" s="34"/>
    </row>
    <row r="39" spans="1:20" x14ac:dyDescent="0.25">
      <c r="J39" s="34"/>
    </row>
    <row r="40" spans="1:20" x14ac:dyDescent="0.25">
      <c r="J40" s="34"/>
    </row>
    <row r="41" spans="1:20" x14ac:dyDescent="0.25">
      <c r="J41" s="34"/>
    </row>
    <row r="42" spans="1:20" ht="26.25" x14ac:dyDescent="0.4">
      <c r="A42" s="74" t="s">
        <v>101</v>
      </c>
      <c r="B42" s="74"/>
      <c r="C42" s="74"/>
      <c r="D42" s="74"/>
      <c r="E42" s="74"/>
      <c r="F42" s="74"/>
      <c r="G42" s="130" t="s">
        <v>102</v>
      </c>
      <c r="H42" s="130"/>
      <c r="I42" s="130"/>
      <c r="J42" s="130"/>
    </row>
    <row r="43" spans="1:20" x14ac:dyDescent="0.25">
      <c r="J43" s="34"/>
    </row>
    <row r="44" spans="1:20" x14ac:dyDescent="0.25">
      <c r="J44" s="34"/>
    </row>
    <row r="45" spans="1:20" x14ac:dyDescent="0.25">
      <c r="J45" s="34"/>
    </row>
    <row r="46" spans="1:20" x14ac:dyDescent="0.25">
      <c r="J46" s="34"/>
    </row>
    <row r="47" spans="1:20" x14ac:dyDescent="0.25">
      <c r="J47" s="34"/>
    </row>
    <row r="48" spans="1:20" x14ac:dyDescent="0.25">
      <c r="J48" s="34"/>
    </row>
    <row r="49" spans="10:10" x14ac:dyDescent="0.25">
      <c r="J49" s="34"/>
    </row>
    <row r="50" spans="10:10" x14ac:dyDescent="0.25">
      <c r="J50" s="34"/>
    </row>
    <row r="51" spans="10:10" x14ac:dyDescent="0.25">
      <c r="J51" s="34"/>
    </row>
    <row r="52" spans="10:10" x14ac:dyDescent="0.25">
      <c r="J52" s="34"/>
    </row>
    <row r="53" spans="10:10" x14ac:dyDescent="0.25">
      <c r="J53" s="34"/>
    </row>
    <row r="54" spans="10:10" x14ac:dyDescent="0.25">
      <c r="J54" s="34"/>
    </row>
    <row r="55" spans="10:10" x14ac:dyDescent="0.25">
      <c r="J55" s="34"/>
    </row>
    <row r="56" spans="10:10" x14ac:dyDescent="0.25">
      <c r="J56" s="34"/>
    </row>
    <row r="57" spans="10:10" x14ac:dyDescent="0.25">
      <c r="J57" s="34"/>
    </row>
    <row r="58" spans="10:10" x14ac:dyDescent="0.25">
      <c r="J58" s="34"/>
    </row>
    <row r="59" spans="10:10" x14ac:dyDescent="0.25">
      <c r="J59" s="34"/>
    </row>
    <row r="60" spans="10:10" x14ac:dyDescent="0.25">
      <c r="J60" s="34"/>
    </row>
    <row r="61" spans="10:10" x14ac:dyDescent="0.25">
      <c r="J61" s="34"/>
    </row>
    <row r="62" spans="10:10" x14ac:dyDescent="0.25">
      <c r="J62" s="34"/>
    </row>
    <row r="63" spans="10:10" x14ac:dyDescent="0.25">
      <c r="J63" s="34"/>
    </row>
    <row r="64" spans="10:10" x14ac:dyDescent="0.25">
      <c r="J64" s="34"/>
    </row>
    <row r="65" spans="10:10" x14ac:dyDescent="0.25">
      <c r="J65" s="34"/>
    </row>
    <row r="66" spans="10:10" x14ac:dyDescent="0.25">
      <c r="J66" s="34"/>
    </row>
    <row r="67" spans="10:10" x14ac:dyDescent="0.25">
      <c r="J67" s="34"/>
    </row>
    <row r="68" spans="10:10" x14ac:dyDescent="0.25">
      <c r="J68" s="34"/>
    </row>
    <row r="69" spans="10:10" x14ac:dyDescent="0.25">
      <c r="J69" s="34"/>
    </row>
    <row r="70" spans="10:10" x14ac:dyDescent="0.25">
      <c r="J70" s="34"/>
    </row>
    <row r="71" spans="10:10" x14ac:dyDescent="0.25">
      <c r="J71" s="34"/>
    </row>
    <row r="72" spans="10:10" x14ac:dyDescent="0.25">
      <c r="J72" s="34"/>
    </row>
    <row r="73" spans="10:10" x14ac:dyDescent="0.25">
      <c r="J73" s="34"/>
    </row>
    <row r="74" spans="10:10" x14ac:dyDescent="0.25">
      <c r="J74" s="34"/>
    </row>
    <row r="75" spans="10:10" x14ac:dyDescent="0.25">
      <c r="J75" s="34"/>
    </row>
    <row r="76" spans="10:10" x14ac:dyDescent="0.25">
      <c r="J76" s="34"/>
    </row>
    <row r="77" spans="10:10" x14ac:dyDescent="0.25">
      <c r="J77" s="34"/>
    </row>
    <row r="78" spans="10:10" x14ac:dyDescent="0.25">
      <c r="J78" s="34"/>
    </row>
    <row r="79" spans="10:10" x14ac:dyDescent="0.25">
      <c r="J79" s="34"/>
    </row>
    <row r="80" spans="10:10" x14ac:dyDescent="0.25">
      <c r="J80" s="34"/>
    </row>
    <row r="81" spans="10:10" x14ac:dyDescent="0.25">
      <c r="J81" s="34"/>
    </row>
    <row r="82" spans="10:10" x14ac:dyDescent="0.25">
      <c r="J82" s="34"/>
    </row>
    <row r="83" spans="10:10" x14ac:dyDescent="0.25">
      <c r="J83" s="34"/>
    </row>
    <row r="84" spans="10:10" x14ac:dyDescent="0.25">
      <c r="J84" s="34"/>
    </row>
    <row r="85" spans="10:10" x14ac:dyDescent="0.25">
      <c r="J85" s="34"/>
    </row>
    <row r="86" spans="10:10" x14ac:dyDescent="0.25">
      <c r="J86" s="34"/>
    </row>
    <row r="87" spans="10:10" x14ac:dyDescent="0.25">
      <c r="J87" s="34"/>
    </row>
    <row r="88" spans="10:10" x14ac:dyDescent="0.25">
      <c r="J88" s="34"/>
    </row>
    <row r="89" spans="10:10" x14ac:dyDescent="0.25">
      <c r="J89" s="34"/>
    </row>
    <row r="90" spans="10:10" x14ac:dyDescent="0.25">
      <c r="J90" s="34"/>
    </row>
    <row r="91" spans="10:10" x14ac:dyDescent="0.25">
      <c r="J91" s="34"/>
    </row>
    <row r="92" spans="10:10" x14ac:dyDescent="0.25">
      <c r="J92" s="34"/>
    </row>
    <row r="93" spans="10:10" x14ac:dyDescent="0.25">
      <c r="J93" s="34"/>
    </row>
    <row r="94" spans="10:10" x14ac:dyDescent="0.25">
      <c r="J94" s="34"/>
    </row>
    <row r="95" spans="10:10" x14ac:dyDescent="0.25">
      <c r="J95" s="34"/>
    </row>
    <row r="96" spans="10:10" x14ac:dyDescent="0.25">
      <c r="J96" s="34"/>
    </row>
    <row r="97" spans="10:10" x14ac:dyDescent="0.25">
      <c r="J97" s="34"/>
    </row>
    <row r="98" spans="10:10" x14ac:dyDescent="0.25">
      <c r="J98" s="34"/>
    </row>
    <row r="99" spans="10:10" x14ac:dyDescent="0.25">
      <c r="J99" s="34"/>
    </row>
    <row r="100" spans="10:10" x14ac:dyDescent="0.25">
      <c r="J100" s="34"/>
    </row>
    <row r="101" spans="10:10" x14ac:dyDescent="0.25">
      <c r="J101" s="34"/>
    </row>
    <row r="102" spans="10:10" x14ac:dyDescent="0.25">
      <c r="J102" s="34"/>
    </row>
    <row r="103" spans="10:10" x14ac:dyDescent="0.25">
      <c r="J103" s="34"/>
    </row>
    <row r="104" spans="10:10" x14ac:dyDescent="0.25">
      <c r="J104" s="34"/>
    </row>
    <row r="105" spans="10:10" x14ac:dyDescent="0.25">
      <c r="J105" s="34"/>
    </row>
    <row r="106" spans="10:10" x14ac:dyDescent="0.25">
      <c r="J106" s="34"/>
    </row>
    <row r="107" spans="10:10" x14ac:dyDescent="0.25">
      <c r="J107" s="34"/>
    </row>
    <row r="108" spans="10:10" x14ac:dyDescent="0.25">
      <c r="J108" s="34"/>
    </row>
    <row r="109" spans="10:10" x14ac:dyDescent="0.25">
      <c r="J109" s="34"/>
    </row>
    <row r="110" spans="10:10" x14ac:dyDescent="0.25">
      <c r="J110" s="34"/>
    </row>
    <row r="111" spans="10:10" x14ac:dyDescent="0.25">
      <c r="J111" s="34"/>
    </row>
    <row r="112" spans="10:10" x14ac:dyDescent="0.25">
      <c r="J112" s="34"/>
    </row>
    <row r="113" spans="10:10" x14ac:dyDescent="0.25">
      <c r="J113" s="34"/>
    </row>
    <row r="114" spans="10:10" x14ac:dyDescent="0.25">
      <c r="J114" s="34"/>
    </row>
    <row r="115" spans="10:10" x14ac:dyDescent="0.25">
      <c r="J115" s="34"/>
    </row>
    <row r="116" spans="10:10" x14ac:dyDescent="0.25">
      <c r="J116" s="34"/>
    </row>
    <row r="117" spans="10:10" x14ac:dyDescent="0.25">
      <c r="J117" s="34"/>
    </row>
    <row r="118" spans="10:10" x14ac:dyDescent="0.25">
      <c r="J118" s="34"/>
    </row>
    <row r="119" spans="10:10" x14ac:dyDescent="0.25">
      <c r="J119" s="34"/>
    </row>
    <row r="120" spans="10:10" x14ac:dyDescent="0.25">
      <c r="J120" s="34"/>
    </row>
    <row r="121" spans="10:10" x14ac:dyDescent="0.25">
      <c r="J121" s="34"/>
    </row>
    <row r="122" spans="10:10" x14ac:dyDescent="0.25">
      <c r="J122" s="34"/>
    </row>
    <row r="123" spans="10:10" x14ac:dyDescent="0.25">
      <c r="J123" s="34"/>
    </row>
    <row r="124" spans="10:10" x14ac:dyDescent="0.25">
      <c r="J124" s="34"/>
    </row>
    <row r="125" spans="10:10" x14ac:dyDescent="0.25">
      <c r="J125" s="34"/>
    </row>
    <row r="126" spans="10:10" x14ac:dyDescent="0.25">
      <c r="J126" s="34"/>
    </row>
    <row r="127" spans="10:10" x14ac:dyDescent="0.25">
      <c r="J127" s="34"/>
    </row>
    <row r="128" spans="10:10" x14ac:dyDescent="0.25">
      <c r="J128" s="34"/>
    </row>
    <row r="129" spans="10:10" x14ac:dyDescent="0.25">
      <c r="J129" s="34"/>
    </row>
    <row r="130" spans="10:10" x14ac:dyDescent="0.25">
      <c r="J130" s="34"/>
    </row>
    <row r="131" spans="10:10" x14ac:dyDescent="0.25">
      <c r="J131" s="34"/>
    </row>
    <row r="132" spans="10:10" x14ac:dyDescent="0.25">
      <c r="J132" s="34"/>
    </row>
    <row r="133" spans="10:10" x14ac:dyDescent="0.25">
      <c r="J133" s="34"/>
    </row>
    <row r="134" spans="10:10" x14ac:dyDescent="0.25">
      <c r="J134" s="34"/>
    </row>
    <row r="135" spans="10:10" x14ac:dyDescent="0.25">
      <c r="J135" s="34"/>
    </row>
    <row r="136" spans="10:10" x14ac:dyDescent="0.25">
      <c r="J136" s="34"/>
    </row>
    <row r="137" spans="10:10" x14ac:dyDescent="0.25">
      <c r="J137" s="34"/>
    </row>
    <row r="138" spans="10:10" x14ac:dyDescent="0.25">
      <c r="J138" s="34"/>
    </row>
    <row r="139" spans="10:10" x14ac:dyDescent="0.25">
      <c r="J139" s="34"/>
    </row>
    <row r="140" spans="10:10" x14ac:dyDescent="0.25">
      <c r="J140" s="34"/>
    </row>
    <row r="141" spans="10:10" x14ac:dyDescent="0.25">
      <c r="J141" s="34"/>
    </row>
    <row r="142" spans="10:10" x14ac:dyDescent="0.25">
      <c r="J142" s="34"/>
    </row>
    <row r="143" spans="10:10" x14ac:dyDescent="0.25">
      <c r="J143" s="34"/>
    </row>
    <row r="144" spans="10:10" x14ac:dyDescent="0.25">
      <c r="J144" s="34"/>
    </row>
    <row r="145" spans="10:10" x14ac:dyDescent="0.25">
      <c r="J145" s="34"/>
    </row>
    <row r="146" spans="10:10" x14ac:dyDescent="0.25">
      <c r="J146" s="34"/>
    </row>
    <row r="147" spans="10:10" x14ac:dyDescent="0.25">
      <c r="J147" s="34"/>
    </row>
    <row r="148" spans="10:10" x14ac:dyDescent="0.25">
      <c r="J148" s="34"/>
    </row>
    <row r="149" spans="10:10" x14ac:dyDescent="0.25">
      <c r="J149" s="34"/>
    </row>
    <row r="150" spans="10:10" x14ac:dyDescent="0.25">
      <c r="J150" s="34"/>
    </row>
    <row r="151" spans="10:10" x14ac:dyDescent="0.25">
      <c r="J151" s="34"/>
    </row>
    <row r="152" spans="10:10" x14ac:dyDescent="0.25">
      <c r="J152" s="34"/>
    </row>
    <row r="153" spans="10:10" x14ac:dyDescent="0.25">
      <c r="J153" s="34"/>
    </row>
    <row r="154" spans="10:10" x14ac:dyDescent="0.25">
      <c r="J154" s="34"/>
    </row>
    <row r="155" spans="10:10" x14ac:dyDescent="0.25">
      <c r="J155" s="34"/>
    </row>
    <row r="156" spans="10:10" x14ac:dyDescent="0.25">
      <c r="J156" s="34"/>
    </row>
    <row r="157" spans="10:10" x14ac:dyDescent="0.25">
      <c r="J157" s="34"/>
    </row>
    <row r="158" spans="10:10" x14ac:dyDescent="0.25">
      <c r="J158" s="34"/>
    </row>
    <row r="159" spans="10:10" x14ac:dyDescent="0.25">
      <c r="J159" s="34"/>
    </row>
    <row r="160" spans="10:10" x14ac:dyDescent="0.25">
      <c r="J160" s="34"/>
    </row>
    <row r="161" spans="10:10" x14ac:dyDescent="0.25">
      <c r="J161" s="34"/>
    </row>
    <row r="162" spans="10:10" x14ac:dyDescent="0.25">
      <c r="J162" s="34"/>
    </row>
    <row r="163" spans="10:10" x14ac:dyDescent="0.25">
      <c r="J163" s="34"/>
    </row>
    <row r="164" spans="10:10" x14ac:dyDescent="0.25">
      <c r="J164" s="34"/>
    </row>
    <row r="165" spans="10:10" x14ac:dyDescent="0.25">
      <c r="J165" s="34"/>
    </row>
    <row r="166" spans="10:10" x14ac:dyDescent="0.25">
      <c r="J166" s="34"/>
    </row>
    <row r="167" spans="10:10" x14ac:dyDescent="0.25">
      <c r="J167" s="34"/>
    </row>
    <row r="168" spans="10:10" x14ac:dyDescent="0.25">
      <c r="J168" s="34"/>
    </row>
    <row r="169" spans="10:10" x14ac:dyDescent="0.25">
      <c r="J169" s="34"/>
    </row>
    <row r="170" spans="10:10" x14ac:dyDescent="0.25">
      <c r="J170" s="34"/>
    </row>
    <row r="171" spans="10:10" x14ac:dyDescent="0.25">
      <c r="J171" s="34"/>
    </row>
    <row r="172" spans="10:10" x14ac:dyDescent="0.25">
      <c r="J172" s="34"/>
    </row>
    <row r="173" spans="10:10" x14ac:dyDescent="0.25">
      <c r="J173" s="34"/>
    </row>
    <row r="174" spans="10:10" x14ac:dyDescent="0.25">
      <c r="J174" s="34"/>
    </row>
    <row r="175" spans="10:10" x14ac:dyDescent="0.25">
      <c r="J175" s="34"/>
    </row>
    <row r="176" spans="10:10" x14ac:dyDescent="0.25">
      <c r="J176" s="34"/>
    </row>
    <row r="177" spans="10:10" x14ac:dyDescent="0.25">
      <c r="J177" s="34"/>
    </row>
    <row r="178" spans="10:10" x14ac:dyDescent="0.25">
      <c r="J178" s="34"/>
    </row>
    <row r="179" spans="10:10" x14ac:dyDescent="0.25">
      <c r="J179" s="34"/>
    </row>
    <row r="180" spans="10:10" x14ac:dyDescent="0.25">
      <c r="J180" s="34"/>
    </row>
    <row r="181" spans="10:10" x14ac:dyDescent="0.25">
      <c r="J181" s="34"/>
    </row>
    <row r="182" spans="10:10" x14ac:dyDescent="0.25">
      <c r="J182" s="34"/>
    </row>
    <row r="183" spans="10:10" x14ac:dyDescent="0.25">
      <c r="J183" s="34"/>
    </row>
    <row r="184" spans="10:10" x14ac:dyDescent="0.25">
      <c r="J184" s="34"/>
    </row>
    <row r="185" spans="10:10" x14ac:dyDescent="0.25">
      <c r="J185" s="34"/>
    </row>
    <row r="186" spans="10:10" x14ac:dyDescent="0.25">
      <c r="J186" s="34"/>
    </row>
    <row r="187" spans="10:10" x14ac:dyDescent="0.25">
      <c r="J187" s="34"/>
    </row>
    <row r="188" spans="10:10" x14ac:dyDescent="0.25">
      <c r="J188" s="34"/>
    </row>
    <row r="189" spans="10:10" x14ac:dyDescent="0.25">
      <c r="J189" s="34"/>
    </row>
    <row r="190" spans="10:10" x14ac:dyDescent="0.25">
      <c r="J190" s="34"/>
    </row>
    <row r="191" spans="10:10" x14ac:dyDescent="0.25">
      <c r="J191" s="34"/>
    </row>
    <row r="192" spans="10:10" x14ac:dyDescent="0.25">
      <c r="J192" s="34"/>
    </row>
    <row r="193" spans="10:10" x14ac:dyDescent="0.25">
      <c r="J193" s="34"/>
    </row>
    <row r="194" spans="10:10" x14ac:dyDescent="0.25">
      <c r="J194" s="34"/>
    </row>
    <row r="195" spans="10:10" x14ac:dyDescent="0.25">
      <c r="J195" s="34"/>
    </row>
    <row r="196" spans="10:10" x14ac:dyDescent="0.25">
      <c r="J196" s="34"/>
    </row>
    <row r="197" spans="10:10" x14ac:dyDescent="0.25">
      <c r="J197" s="34"/>
    </row>
    <row r="198" spans="10:10" x14ac:dyDescent="0.25">
      <c r="J198" s="34"/>
    </row>
    <row r="199" spans="10:10" x14ac:dyDescent="0.25">
      <c r="J199" s="34"/>
    </row>
    <row r="200" spans="10:10" x14ac:dyDescent="0.25">
      <c r="J200" s="34"/>
    </row>
    <row r="201" spans="10:10" x14ac:dyDescent="0.25">
      <c r="J201" s="34"/>
    </row>
    <row r="202" spans="10:10" x14ac:dyDescent="0.25">
      <c r="J202" s="34"/>
    </row>
    <row r="203" spans="10:10" x14ac:dyDescent="0.25">
      <c r="J203" s="34"/>
    </row>
    <row r="204" spans="10:10" x14ac:dyDescent="0.25">
      <c r="J204" s="34"/>
    </row>
    <row r="205" spans="10:10" x14ac:dyDescent="0.25">
      <c r="J205" s="34"/>
    </row>
    <row r="206" spans="10:10" x14ac:dyDescent="0.25">
      <c r="J206" s="34"/>
    </row>
    <row r="207" spans="10:10" x14ac:dyDescent="0.25">
      <c r="J207" s="34"/>
    </row>
    <row r="208" spans="10:10" x14ac:dyDescent="0.25">
      <c r="J208" s="34"/>
    </row>
    <row r="209" spans="10:10" x14ac:dyDescent="0.25">
      <c r="J209" s="34"/>
    </row>
    <row r="210" spans="10:10" x14ac:dyDescent="0.25">
      <c r="J210" s="34"/>
    </row>
    <row r="211" spans="10:10" x14ac:dyDescent="0.25">
      <c r="J211" s="34"/>
    </row>
    <row r="212" spans="10:10" x14ac:dyDescent="0.25">
      <c r="J212" s="34"/>
    </row>
    <row r="213" spans="10:10" x14ac:dyDescent="0.25">
      <c r="J213" s="34"/>
    </row>
    <row r="214" spans="10:10" x14ac:dyDescent="0.25">
      <c r="J214" s="34"/>
    </row>
    <row r="215" spans="10:10" x14ac:dyDescent="0.25">
      <c r="J215" s="34"/>
    </row>
    <row r="216" spans="10:10" x14ac:dyDescent="0.25">
      <c r="J216" s="34"/>
    </row>
    <row r="217" spans="10:10" x14ac:dyDescent="0.25">
      <c r="J217" s="34"/>
    </row>
    <row r="218" spans="10:10" x14ac:dyDescent="0.25">
      <c r="J218" s="34"/>
    </row>
    <row r="219" spans="10:10" x14ac:dyDescent="0.25">
      <c r="J219" s="34"/>
    </row>
    <row r="220" spans="10:10" x14ac:dyDescent="0.25">
      <c r="J220" s="34"/>
    </row>
    <row r="221" spans="10:10" x14ac:dyDescent="0.25">
      <c r="J221" s="34"/>
    </row>
    <row r="222" spans="10:10" x14ac:dyDescent="0.25">
      <c r="J222" s="34"/>
    </row>
    <row r="223" spans="10:10" x14ac:dyDescent="0.25">
      <c r="J223" s="34"/>
    </row>
    <row r="224" spans="10:10" x14ac:dyDescent="0.25">
      <c r="J224" s="34"/>
    </row>
    <row r="225" spans="10:10" x14ac:dyDescent="0.25">
      <c r="J225" s="34"/>
    </row>
    <row r="226" spans="10:10" x14ac:dyDescent="0.25">
      <c r="J226" s="34"/>
    </row>
    <row r="227" spans="10:10" x14ac:dyDescent="0.25">
      <c r="J227" s="34"/>
    </row>
    <row r="228" spans="10:10" x14ac:dyDescent="0.25">
      <c r="J228" s="34"/>
    </row>
    <row r="229" spans="10:10" x14ac:dyDescent="0.25">
      <c r="J229" s="34"/>
    </row>
    <row r="230" spans="10:10" x14ac:dyDescent="0.25">
      <c r="J230" s="34"/>
    </row>
    <row r="231" spans="10:10" x14ac:dyDescent="0.25">
      <c r="J231" s="34"/>
    </row>
    <row r="232" spans="10:10" x14ac:dyDescent="0.25">
      <c r="J232" s="34"/>
    </row>
    <row r="233" spans="10:10" x14ac:dyDescent="0.25">
      <c r="J233" s="34"/>
    </row>
    <row r="234" spans="10:10" x14ac:dyDescent="0.25">
      <c r="J234" s="34"/>
    </row>
    <row r="235" spans="10:10" x14ac:dyDescent="0.25">
      <c r="J235" s="34"/>
    </row>
    <row r="236" spans="10:10" x14ac:dyDescent="0.25">
      <c r="J236" s="34"/>
    </row>
    <row r="237" spans="10:10" x14ac:dyDescent="0.25">
      <c r="J237" s="34"/>
    </row>
    <row r="238" spans="10:10" x14ac:dyDescent="0.25">
      <c r="J238" s="34"/>
    </row>
    <row r="239" spans="10:10" x14ac:dyDescent="0.25">
      <c r="J239" s="34"/>
    </row>
    <row r="240" spans="10:10" x14ac:dyDescent="0.25">
      <c r="J240" s="34"/>
    </row>
    <row r="241" spans="10:10" x14ac:dyDescent="0.25">
      <c r="J241" s="34"/>
    </row>
    <row r="242" spans="10:10" x14ac:dyDescent="0.25">
      <c r="J242" s="34"/>
    </row>
    <row r="243" spans="10:10" x14ac:dyDescent="0.25">
      <c r="J243" s="34"/>
    </row>
    <row r="244" spans="10:10" x14ac:dyDescent="0.25">
      <c r="J244" s="34"/>
    </row>
    <row r="245" spans="10:10" x14ac:dyDescent="0.25">
      <c r="J245" s="34"/>
    </row>
    <row r="246" spans="10:10" x14ac:dyDescent="0.25">
      <c r="J246" s="34"/>
    </row>
    <row r="247" spans="10:10" x14ac:dyDescent="0.25">
      <c r="J247" s="34"/>
    </row>
    <row r="248" spans="10:10" x14ac:dyDescent="0.25">
      <c r="J248" s="34"/>
    </row>
    <row r="249" spans="10:10" x14ac:dyDescent="0.25">
      <c r="J249" s="34"/>
    </row>
    <row r="250" spans="10:10" x14ac:dyDescent="0.25">
      <c r="J250" s="34"/>
    </row>
    <row r="251" spans="10:10" x14ac:dyDescent="0.25">
      <c r="J251" s="34"/>
    </row>
    <row r="252" spans="10:10" x14ac:dyDescent="0.25">
      <c r="J252" s="34"/>
    </row>
    <row r="253" spans="10:10" x14ac:dyDescent="0.25">
      <c r="J253" s="34"/>
    </row>
    <row r="254" spans="10:10" x14ac:dyDescent="0.25">
      <c r="J254" s="34"/>
    </row>
    <row r="255" spans="10:10" x14ac:dyDescent="0.25">
      <c r="J255" s="34"/>
    </row>
    <row r="256" spans="10:10" x14ac:dyDescent="0.25">
      <c r="J256" s="34"/>
    </row>
    <row r="257" spans="10:10" x14ac:dyDescent="0.25">
      <c r="J257" s="34"/>
    </row>
    <row r="258" spans="10:10" x14ac:dyDescent="0.25">
      <c r="J258" s="34"/>
    </row>
    <row r="259" spans="10:10" x14ac:dyDescent="0.25">
      <c r="J259" s="34"/>
    </row>
    <row r="260" spans="10:10" x14ac:dyDescent="0.25">
      <c r="J260" s="34"/>
    </row>
    <row r="261" spans="10:10" x14ac:dyDescent="0.25">
      <c r="J261" s="34"/>
    </row>
    <row r="262" spans="10:10" x14ac:dyDescent="0.25">
      <c r="J262" s="34"/>
    </row>
    <row r="263" spans="10:10" x14ac:dyDescent="0.25">
      <c r="J263" s="34"/>
    </row>
    <row r="264" spans="10:10" x14ac:dyDescent="0.25">
      <c r="J264" s="34"/>
    </row>
    <row r="265" spans="10:10" x14ac:dyDescent="0.25">
      <c r="J265" s="34"/>
    </row>
    <row r="266" spans="10:10" x14ac:dyDescent="0.25">
      <c r="J266" s="34"/>
    </row>
    <row r="267" spans="10:10" x14ac:dyDescent="0.25">
      <c r="J267" s="34"/>
    </row>
    <row r="268" spans="10:10" x14ac:dyDescent="0.25">
      <c r="J268" s="34"/>
    </row>
    <row r="269" spans="10:10" x14ac:dyDescent="0.25">
      <c r="J269" s="34"/>
    </row>
    <row r="270" spans="10:10" x14ac:dyDescent="0.25">
      <c r="J270" s="34"/>
    </row>
    <row r="271" spans="10:10" x14ac:dyDescent="0.25">
      <c r="J271" s="34"/>
    </row>
    <row r="272" spans="10:10" x14ac:dyDescent="0.25">
      <c r="J272" s="34"/>
    </row>
    <row r="273" spans="10:10" x14ac:dyDescent="0.25">
      <c r="J273" s="34"/>
    </row>
    <row r="274" spans="10:10" x14ac:dyDescent="0.25">
      <c r="J274" s="34"/>
    </row>
    <row r="275" spans="10:10" x14ac:dyDescent="0.25">
      <c r="J275" s="34"/>
    </row>
    <row r="276" spans="10:10" x14ac:dyDescent="0.25">
      <c r="J276" s="34"/>
    </row>
    <row r="277" spans="10:10" x14ac:dyDescent="0.25">
      <c r="J277" s="34"/>
    </row>
    <row r="278" spans="10:10" x14ac:dyDescent="0.25">
      <c r="J278" s="34"/>
    </row>
    <row r="279" spans="10:10" x14ac:dyDescent="0.25">
      <c r="J279" s="34"/>
    </row>
    <row r="280" spans="10:10" x14ac:dyDescent="0.25">
      <c r="J280" s="34"/>
    </row>
    <row r="281" spans="10:10" x14ac:dyDescent="0.25">
      <c r="J281" s="34"/>
    </row>
    <row r="282" spans="10:10" x14ac:dyDescent="0.25">
      <c r="J282" s="34"/>
    </row>
    <row r="283" spans="10:10" x14ac:dyDescent="0.25">
      <c r="J283" s="34"/>
    </row>
    <row r="284" spans="10:10" x14ac:dyDescent="0.25">
      <c r="J284" s="34"/>
    </row>
    <row r="285" spans="10:10" x14ac:dyDescent="0.25">
      <c r="J285" s="34"/>
    </row>
    <row r="286" spans="10:10" x14ac:dyDescent="0.25">
      <c r="J286" s="34"/>
    </row>
    <row r="287" spans="10:10" x14ac:dyDescent="0.25">
      <c r="J287" s="34"/>
    </row>
    <row r="288" spans="10:10" x14ac:dyDescent="0.25">
      <c r="J288" s="34"/>
    </row>
    <row r="289" spans="10:10" x14ac:dyDescent="0.25">
      <c r="J289" s="34"/>
    </row>
    <row r="290" spans="10:10" x14ac:dyDescent="0.25">
      <c r="J290" s="34"/>
    </row>
    <row r="291" spans="10:10" x14ac:dyDescent="0.25">
      <c r="J291" s="34"/>
    </row>
    <row r="292" spans="10:10" x14ac:dyDescent="0.25">
      <c r="J292" s="34"/>
    </row>
    <row r="293" spans="10:10" x14ac:dyDescent="0.25">
      <c r="J293" s="34"/>
    </row>
    <row r="294" spans="10:10" x14ac:dyDescent="0.25">
      <c r="J294" s="34"/>
    </row>
    <row r="295" spans="10:10" x14ac:dyDescent="0.25">
      <c r="J295" s="34"/>
    </row>
    <row r="296" spans="10:10" x14ac:dyDescent="0.25">
      <c r="J296" s="34"/>
    </row>
    <row r="297" spans="10:10" x14ac:dyDescent="0.25">
      <c r="J297" s="34"/>
    </row>
    <row r="298" spans="10:10" x14ac:dyDescent="0.25">
      <c r="J298" s="34"/>
    </row>
    <row r="299" spans="10:10" x14ac:dyDescent="0.25">
      <c r="J299" s="34"/>
    </row>
    <row r="300" spans="10:10" x14ac:dyDescent="0.25">
      <c r="J300" s="34"/>
    </row>
    <row r="301" spans="10:10" x14ac:dyDescent="0.25">
      <c r="J301" s="34"/>
    </row>
    <row r="302" spans="10:10" x14ac:dyDescent="0.25">
      <c r="J302" s="34"/>
    </row>
    <row r="303" spans="10:10" x14ac:dyDescent="0.25">
      <c r="J303" s="34"/>
    </row>
    <row r="304" spans="10:10" x14ac:dyDescent="0.25">
      <c r="J304" s="34"/>
    </row>
    <row r="305" spans="10:10" x14ac:dyDescent="0.25">
      <c r="J305" s="34"/>
    </row>
    <row r="306" spans="10:10" x14ac:dyDescent="0.25">
      <c r="J306" s="34"/>
    </row>
    <row r="307" spans="10:10" x14ac:dyDescent="0.25">
      <c r="J307" s="34"/>
    </row>
    <row r="308" spans="10:10" x14ac:dyDescent="0.25">
      <c r="J308" s="34"/>
    </row>
    <row r="309" spans="10:10" x14ac:dyDescent="0.25">
      <c r="J309" s="34"/>
    </row>
    <row r="310" spans="10:10" x14ac:dyDescent="0.25">
      <c r="J310" s="34"/>
    </row>
    <row r="311" spans="10:10" x14ac:dyDescent="0.25">
      <c r="J311" s="34"/>
    </row>
    <row r="312" spans="10:10" x14ac:dyDescent="0.25">
      <c r="J312" s="34"/>
    </row>
    <row r="313" spans="10:10" x14ac:dyDescent="0.25">
      <c r="J313" s="34"/>
    </row>
    <row r="314" spans="10:10" x14ac:dyDescent="0.25">
      <c r="J314" s="34"/>
    </row>
    <row r="315" spans="10:10" x14ac:dyDescent="0.25">
      <c r="J315" s="34"/>
    </row>
    <row r="316" spans="10:10" x14ac:dyDescent="0.25">
      <c r="J316" s="34"/>
    </row>
    <row r="317" spans="10:10" x14ac:dyDescent="0.25">
      <c r="J317" s="34"/>
    </row>
    <row r="318" spans="10:10" x14ac:dyDescent="0.25">
      <c r="J318" s="34"/>
    </row>
    <row r="319" spans="10:10" x14ac:dyDescent="0.25">
      <c r="J319" s="34"/>
    </row>
    <row r="320" spans="10:10" x14ac:dyDescent="0.25">
      <c r="J320" s="34"/>
    </row>
    <row r="321" spans="10:10" x14ac:dyDescent="0.25">
      <c r="J321" s="34"/>
    </row>
    <row r="322" spans="10:10" x14ac:dyDescent="0.25">
      <c r="J322" s="34"/>
    </row>
    <row r="323" spans="10:10" x14ac:dyDescent="0.25">
      <c r="J323" s="34"/>
    </row>
    <row r="324" spans="10:10" x14ac:dyDescent="0.25">
      <c r="J324" s="34"/>
    </row>
    <row r="325" spans="10:10" x14ac:dyDescent="0.25">
      <c r="J325" s="34"/>
    </row>
    <row r="326" spans="10:10" x14ac:dyDescent="0.25">
      <c r="J326" s="34"/>
    </row>
    <row r="327" spans="10:10" x14ac:dyDescent="0.25">
      <c r="J327" s="34"/>
    </row>
    <row r="328" spans="10:10" x14ac:dyDescent="0.25">
      <c r="J328" s="34"/>
    </row>
    <row r="329" spans="10:10" x14ac:dyDescent="0.25">
      <c r="J329" s="34"/>
    </row>
    <row r="330" spans="10:10" x14ac:dyDescent="0.25">
      <c r="J330" s="34"/>
    </row>
    <row r="331" spans="10:10" x14ac:dyDescent="0.25">
      <c r="J331" s="34"/>
    </row>
    <row r="332" spans="10:10" x14ac:dyDescent="0.25">
      <c r="J332" s="34"/>
    </row>
    <row r="333" spans="10:10" x14ac:dyDescent="0.25">
      <c r="J333" s="34"/>
    </row>
    <row r="334" spans="10:10" x14ac:dyDescent="0.25">
      <c r="J334" s="34"/>
    </row>
    <row r="335" spans="10:10" x14ac:dyDescent="0.25">
      <c r="J335" s="34"/>
    </row>
    <row r="336" spans="10:10" x14ac:dyDescent="0.25">
      <c r="J336" s="34"/>
    </row>
    <row r="337" spans="10:10" x14ac:dyDescent="0.25">
      <c r="J337" s="34"/>
    </row>
    <row r="338" spans="10:10" x14ac:dyDescent="0.25">
      <c r="J338" s="34"/>
    </row>
    <row r="339" spans="10:10" x14ac:dyDescent="0.25">
      <c r="J339" s="34"/>
    </row>
    <row r="340" spans="10:10" x14ac:dyDescent="0.25">
      <c r="J340" s="34"/>
    </row>
    <row r="341" spans="10:10" x14ac:dyDescent="0.25">
      <c r="J341" s="34"/>
    </row>
    <row r="342" spans="10:10" x14ac:dyDescent="0.25">
      <c r="J342" s="34"/>
    </row>
    <row r="343" spans="10:10" x14ac:dyDescent="0.25">
      <c r="J343" s="34"/>
    </row>
    <row r="344" spans="10:10" x14ac:dyDescent="0.25">
      <c r="J344" s="34"/>
    </row>
    <row r="345" spans="10:10" x14ac:dyDescent="0.25">
      <c r="J345" s="34"/>
    </row>
    <row r="346" spans="10:10" x14ac:dyDescent="0.25">
      <c r="J346" s="34"/>
    </row>
    <row r="347" spans="10:10" x14ac:dyDescent="0.25">
      <c r="J347" s="34"/>
    </row>
    <row r="348" spans="10:10" x14ac:dyDescent="0.25">
      <c r="J348" s="34"/>
    </row>
    <row r="349" spans="10:10" x14ac:dyDescent="0.25">
      <c r="J349" s="34"/>
    </row>
    <row r="350" spans="10:10" x14ac:dyDescent="0.25">
      <c r="J350" s="34"/>
    </row>
    <row r="351" spans="10:10" x14ac:dyDescent="0.25">
      <c r="J351" s="34"/>
    </row>
    <row r="352" spans="10:10" x14ac:dyDescent="0.25">
      <c r="J352" s="34"/>
    </row>
    <row r="353" spans="10:10" x14ac:dyDescent="0.25">
      <c r="J353" s="34"/>
    </row>
    <row r="354" spans="10:10" x14ac:dyDescent="0.25">
      <c r="J354" s="34"/>
    </row>
    <row r="355" spans="10:10" x14ac:dyDescent="0.25">
      <c r="J355" s="34"/>
    </row>
    <row r="356" spans="10:10" x14ac:dyDescent="0.25">
      <c r="J356" s="34"/>
    </row>
    <row r="357" spans="10:10" x14ac:dyDescent="0.25">
      <c r="J357" s="34"/>
    </row>
    <row r="358" spans="10:10" x14ac:dyDescent="0.25">
      <c r="J358" s="34"/>
    </row>
    <row r="359" spans="10:10" x14ac:dyDescent="0.25">
      <c r="J359" s="34"/>
    </row>
  </sheetData>
  <mergeCells count="20">
    <mergeCell ref="Q35:T35"/>
    <mergeCell ref="A4:J4"/>
    <mergeCell ref="A7:J7"/>
    <mergeCell ref="A15:B15"/>
    <mergeCell ref="E9:E12"/>
    <mergeCell ref="F9:F12"/>
    <mergeCell ref="G9:G12"/>
    <mergeCell ref="H9:H12"/>
    <mergeCell ref="I9:I12"/>
    <mergeCell ref="D8:J8"/>
    <mergeCell ref="G42:J42"/>
    <mergeCell ref="A3:J3"/>
    <mergeCell ref="A2:J2"/>
    <mergeCell ref="J9:J12"/>
    <mergeCell ref="C8:C12"/>
    <mergeCell ref="A8:A13"/>
    <mergeCell ref="B8:B13"/>
    <mergeCell ref="D9:D12"/>
    <mergeCell ref="A5:J5"/>
    <mergeCell ref="A6:J6"/>
  </mergeCells>
  <phoneticPr fontId="0" type="noConversion"/>
  <conditionalFormatting sqref="B16:B17">
    <cfRule type="expression" dxfId="28" priority="30">
      <formula>VALUE($C16)</formula>
    </cfRule>
  </conditionalFormatting>
  <conditionalFormatting sqref="B19">
    <cfRule type="expression" dxfId="27" priority="28">
      <formula>VALUE($C17)</formula>
    </cfRule>
  </conditionalFormatting>
  <conditionalFormatting sqref="B20:B21">
    <cfRule type="expression" dxfId="26" priority="26">
      <formula>VALUE($C18)</formula>
    </cfRule>
  </conditionalFormatting>
  <conditionalFormatting sqref="B23">
    <cfRule type="expression" dxfId="25" priority="24">
      <formula>VALUE($C21)</formula>
    </cfRule>
  </conditionalFormatting>
  <conditionalFormatting sqref="B24">
    <cfRule type="expression" dxfId="24" priority="22">
      <formula>VALUE($C21)</formula>
    </cfRule>
  </conditionalFormatting>
  <conditionalFormatting sqref="B26:B27">
    <cfRule type="expression" dxfId="23" priority="18">
      <formula>VALUE($C23)</formula>
    </cfRule>
  </conditionalFormatting>
  <conditionalFormatting sqref="B18">
    <cfRule type="expression" dxfId="22" priority="16">
      <formula>VALUE($C25)</formula>
    </cfRule>
  </conditionalFormatting>
  <conditionalFormatting sqref="B37">
    <cfRule type="expression" dxfId="21" priority="14">
      <formula>VALUE($C26)</formula>
    </cfRule>
  </conditionalFormatting>
  <conditionalFormatting sqref="B23">
    <cfRule type="expression" dxfId="20" priority="12">
      <formula>VALUE($C29)</formula>
    </cfRule>
  </conditionalFormatting>
  <conditionalFormatting sqref="B35">
    <cfRule type="expression" dxfId="19" priority="10">
      <formula>VALUE($C30)</formula>
    </cfRule>
  </conditionalFormatting>
  <conditionalFormatting sqref="B36">
    <cfRule type="expression" dxfId="18" priority="6">
      <formula>VALUE($C31)</formula>
    </cfRule>
  </conditionalFormatting>
  <conditionalFormatting sqref="B29:B30 B18">
    <cfRule type="expression" dxfId="17" priority="31">
      <formula>VALUE($C17)</formula>
    </cfRule>
  </conditionalFormatting>
  <conditionalFormatting sqref="B28">
    <cfRule type="expression" dxfId="16" priority="3">
      <formula>VALUE($C27)</formula>
    </cfRule>
  </conditionalFormatting>
  <conditionalFormatting sqref="B32:B34">
    <cfRule type="expression" dxfId="15" priority="33">
      <formula>VALUE($C20)</formula>
    </cfRule>
  </conditionalFormatting>
  <conditionalFormatting sqref="B25">
    <cfRule type="expression" dxfId="14" priority="2">
      <formula>VALUE($C22)</formula>
    </cfRule>
  </conditionalFormatting>
  <conditionalFormatting sqref="B22">
    <cfRule type="expression" dxfId="13" priority="35">
      <formula>VALUE(#REF!)</formula>
    </cfRule>
  </conditionalFormatting>
  <conditionalFormatting sqref="B22:B23">
    <cfRule type="expression" dxfId="12" priority="36">
      <formula>EXACT(#REF!,"РАЗДЕЛ 2")</formula>
    </cfRule>
  </conditionalFormatting>
  <conditionalFormatting sqref="B16:B17">
    <cfRule type="expression" dxfId="11" priority="100">
      <formula>EXACT(#REF!,"РАЗДЕЛ 2")</formula>
    </cfRule>
  </conditionalFormatting>
  <conditionalFormatting sqref="B19:B21 B23">
    <cfRule type="expression" dxfId="10" priority="101">
      <formula>EXACT(#REF!,"РАЗДЕЛ 2")</formula>
    </cfRule>
  </conditionalFormatting>
  <conditionalFormatting sqref="B24:B27">
    <cfRule type="expression" dxfId="9" priority="104">
      <formula>EXACT(#REF!,"РАЗДЕЛ 2")</formula>
    </cfRule>
  </conditionalFormatting>
  <conditionalFormatting sqref="B18">
    <cfRule type="expression" dxfId="8" priority="107">
      <formula>EXACT(#REF!,"РАЗДЕЛ 2")</formula>
    </cfRule>
  </conditionalFormatting>
  <conditionalFormatting sqref="B37">
    <cfRule type="expression" dxfId="7" priority="108">
      <formula>EXACT(#REF!,"РАЗДЕЛ 2")</formula>
    </cfRule>
  </conditionalFormatting>
  <conditionalFormatting sqref="B35">
    <cfRule type="expression" dxfId="6" priority="110">
      <formula>EXACT(#REF!,"РАЗДЕЛ 2")</formula>
    </cfRule>
  </conditionalFormatting>
  <conditionalFormatting sqref="B30">
    <cfRule type="expression" dxfId="5" priority="111">
      <formula>EXACT(#REF!,"РАЗДЕЛ 2")</formula>
    </cfRule>
  </conditionalFormatting>
  <conditionalFormatting sqref="B36 B31:B34">
    <cfRule type="expression" dxfId="4" priority="112">
      <formula>EXACT(#REF!,"РАЗДЕЛ 2")</formula>
    </cfRule>
  </conditionalFormatting>
  <conditionalFormatting sqref="B18 B28:B30">
    <cfRule type="expression" dxfId="3" priority="114">
      <formula>EXACT(#REF!,"РАЗДЕЛ 2")</formula>
    </cfRule>
  </conditionalFormatting>
  <conditionalFormatting sqref="B32:B34">
    <cfRule type="expression" dxfId="2" priority="117">
      <formula>EXACT(#REF!,"РАЗДЕЛ 2")</formula>
    </cfRule>
  </conditionalFormatting>
  <conditionalFormatting sqref="B30">
    <cfRule type="expression" dxfId="1" priority="118">
      <formula>VALUE(#REF!)</formula>
    </cfRule>
  </conditionalFormatting>
  <conditionalFormatting sqref="B31:B34">
    <cfRule type="expression" dxfId="0" priority="119">
      <formula>VALUE($C27)</formula>
    </cfRule>
  </conditionalFormatting>
  <printOptions horizontalCentered="1"/>
  <pageMargins left="0.31496062992125984" right="0.70866141732283472" top="0.59055118110236227" bottom="0" header="0.31496062992125984" footer="0.31496062992125984"/>
  <pageSetup paperSize="9" scale="43" fitToHeight="0" orientation="landscape" useFirstPageNumber="1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Приложение 1</vt:lpstr>
      <vt:lpstr>Приложение 2</vt:lpstr>
      <vt:lpstr>Приложение 3</vt:lpstr>
      <vt:lpstr>'Приложение 1'!Заголовки_для_печати</vt:lpstr>
      <vt:lpstr>'Приложение 2'!Заголовки_для_печати</vt:lpstr>
      <vt:lpstr>'Приложение 3'!Заголовки_для_печати</vt:lpstr>
      <vt:lpstr>'Приложение 1'!Область_печати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Маргарита Александровна</dc:creator>
  <cp:lastModifiedBy>comp</cp:lastModifiedBy>
  <cp:lastPrinted>2019-09-11T08:25:59Z</cp:lastPrinted>
  <dcterms:created xsi:type="dcterms:W3CDTF">2015-09-15T12:46:00Z</dcterms:created>
  <dcterms:modified xsi:type="dcterms:W3CDTF">2019-09-11T10:22:34Z</dcterms:modified>
</cp:coreProperties>
</file>