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0" i="1"/>
  <c r="D59"/>
  <c r="D58"/>
  <c r="D55"/>
  <c r="D54"/>
  <c r="D52"/>
  <c r="D49"/>
  <c r="D47"/>
  <c r="D44"/>
  <c r="D40"/>
  <c r="D39"/>
  <c r="D37" s="1"/>
  <c r="D35"/>
  <c r="D29"/>
  <c r="D25"/>
  <c r="D23"/>
  <c r="D14"/>
  <c r="D12" l="1"/>
</calcChain>
</file>

<file path=xl/sharedStrings.xml><?xml version="1.0" encoding="utf-8"?>
<sst xmlns="http://schemas.openxmlformats.org/spreadsheetml/2006/main" count="139" uniqueCount="71">
  <si>
    <t xml:space="preserve">                                                                                                                 ПРИЛОЖЕНИЕ  № 9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</si>
  <si>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</si>
  <si>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</si>
  <si>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>Распределение бюджетных ассигнований по разделам и подразделам классификации расходов бюджетов на 2021 год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</si>
  <si>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</si>
  <si>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</si>
  <si>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</si>
  <si>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</si>
  <si>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</si>
  <si>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</si>
  <si>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</si>
  <si>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</si>
  <si>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</si>
  <si>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</si>
  <si>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</si>
  <si>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</si>
  <si>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</si>
  <si>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</si>
  <si>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</si>
  <si>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</si>
  <si>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</si>
  <si>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</si>
  <si>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</si>
  <si>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</si>
  <si>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</si>
  <si>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</si>
  <si>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</si>
  <si>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</si>
  <si>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</si>
  <si>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</si>
  <si>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</si>
  <si>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</si>
  <si>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</si>
  <si>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</si>
  <si>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</si>
  <si>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</si>
  <si>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</si>
  <si>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</si>
  <si>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</si>
  <si>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</si>
  <si>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</si>
  <si>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</si>
  <si>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Жилищное и коммунальное хозяйство </t>
  </si>
  <si>
    <t>Коммунальное хозяйство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</si>
  <si>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</si>
  <si>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</si>
  <si>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</si>
  <si>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</si>
  <si>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</si>
  <si>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</si>
  <si>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</si>
  <si>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</si>
  <si>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</si>
  <si>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</si>
  <si>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 xml:space="preserve">Здравоохранение 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</si>
  <si>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</si>
  <si>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</si>
  <si>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</si>
  <si>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</si>
  <si>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</si>
  <si>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</si>
  <si>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</si>
  <si>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</si>
  <si>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</si>
  <si>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</si>
  <si>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</si>
  <si>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</si>
  <si>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</si>
  <si>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</si>
  <si>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</si>
  <si>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 xml:space="preserve">                                                                                                                     от 17 декабря 2020 года № 34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</si>
</sst>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3" fillId="0" borderId="0" xfId="0" applyFont="1" applyAlignment="1"/>
    <xf numFmtId="0" fontId="6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right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view="pageBreakPreview" zoomScale="95" zoomScaleNormal="100" zoomScalePageLayoutView="95" workbookViewId="0">
      <selection activeCell="A19" sqref="A19"/>
    </sheetView>
  </sheetViews>
  <sheetFormatPr defaultColWidth="8.85546875" defaultRowHeight="15"/>
  <cols>
    <col min="1" max="1" width="81.140625" customWidth="1"/>
    <col min="2" max="2" width="7.140625" style="1" customWidth="1"/>
    <col min="3" max="3" width="6.42578125" style="1" customWidth="1"/>
    <col min="4" max="4" width="13.5703125" style="2" customWidth="1"/>
    <col min="1023" max="1024" width="11.5703125" customWidth="1"/>
  </cols>
  <sheetData>
    <row r="1" spans="1:5" ht="15.75">
      <c r="B1" s="3"/>
      <c r="C1" s="4"/>
      <c r="D1" s="3"/>
      <c r="E1" s="5"/>
    </row>
    <row r="2" spans="1:5" ht="18.75">
      <c r="A2" s="29" t="s">
        <v>0</v>
      </c>
      <c r="B2" s="29"/>
      <c r="C2" s="29"/>
      <c r="D2" s="29"/>
      <c r="E2" s="6"/>
    </row>
    <row r="3" spans="1:5" ht="15.75">
      <c r="A3" s="29" t="s">
        <v>1</v>
      </c>
      <c r="B3" s="29"/>
      <c r="C3" s="29"/>
      <c r="D3" s="29"/>
      <c r="E3" s="5"/>
    </row>
    <row r="4" spans="1:5" ht="15.75">
      <c r="A4" s="29" t="s">
        <v>2</v>
      </c>
      <c r="B4" s="29"/>
      <c r="C4" s="29"/>
      <c r="D4" s="29"/>
      <c r="E4" s="5"/>
    </row>
    <row r="5" spans="1:5" ht="15.75">
      <c r="A5" s="29" t="s">
        <v>70</v>
      </c>
      <c r="B5" s="29"/>
      <c r="C5" s="29"/>
      <c r="D5" s="29"/>
      <c r="E5" s="5"/>
    </row>
    <row r="8" spans="1:5" ht="46.5" customHeight="1">
      <c r="A8" s="30" t="s">
        <v>3</v>
      </c>
      <c r="B8" s="30"/>
      <c r="C8" s="30"/>
      <c r="D8" s="30"/>
    </row>
    <row r="10" spans="1:5" ht="15" customHeight="1">
      <c r="A10" s="25" t="s">
        <v>4</v>
      </c>
      <c r="B10" s="26" t="s">
        <v>5</v>
      </c>
      <c r="C10" s="26" t="s">
        <v>6</v>
      </c>
      <c r="D10" s="27" t="s">
        <v>7</v>
      </c>
    </row>
    <row r="11" spans="1:5">
      <c r="A11" s="25"/>
      <c r="B11" s="26"/>
      <c r="C11" s="26"/>
      <c r="D11" s="27"/>
    </row>
    <row r="12" spans="1:5" ht="27.4" customHeight="1">
      <c r="A12" s="7" t="s">
        <v>8</v>
      </c>
      <c r="B12" s="8"/>
      <c r="C12" s="8"/>
      <c r="D12" s="9">
        <f>D14+D23+D25+D29+D37+D44+D47+D49+D54+D58+D60+D35</f>
        <v>2408237.6</v>
      </c>
    </row>
    <row r="13" spans="1:5" ht="18.95" customHeight="1">
      <c r="A13" s="10" t="s">
        <v>9</v>
      </c>
      <c r="B13" s="11"/>
      <c r="C13" s="11"/>
      <c r="D13" s="9"/>
    </row>
    <row r="14" spans="1:5" ht="21.2" customHeight="1">
      <c r="A14" s="7" t="s">
        <v>10</v>
      </c>
      <c r="B14" s="12" t="s">
        <v>11</v>
      </c>
      <c r="C14" s="12" t="s">
        <v>12</v>
      </c>
      <c r="D14" s="9">
        <f>D15+D16+D17+D18+D19+D20+D21+D22</f>
        <v>179919.4</v>
      </c>
    </row>
    <row r="15" spans="1:5" ht="19.7" customHeight="1">
      <c r="A15" s="10" t="s">
        <v>13</v>
      </c>
      <c r="B15" s="13" t="s">
        <v>11</v>
      </c>
      <c r="C15" s="13" t="s">
        <v>14</v>
      </c>
      <c r="D15" s="14">
        <v>1723.5</v>
      </c>
    </row>
    <row r="16" spans="1:5" ht="29.85" customHeight="1">
      <c r="A16" s="10" t="s">
        <v>15</v>
      </c>
      <c r="B16" s="13" t="s">
        <v>11</v>
      </c>
      <c r="C16" s="13" t="s">
        <v>16</v>
      </c>
      <c r="D16" s="14">
        <v>3817.2</v>
      </c>
    </row>
    <row r="17" spans="1:4" ht="54.75" customHeight="1">
      <c r="A17" s="15" t="s">
        <v>17</v>
      </c>
      <c r="B17" s="13" t="s">
        <v>11</v>
      </c>
      <c r="C17" s="13" t="s">
        <v>18</v>
      </c>
      <c r="D17" s="14">
        <v>88156.4</v>
      </c>
    </row>
    <row r="18" spans="1:4" ht="18.95" customHeight="1">
      <c r="A18" s="10" t="s">
        <v>19</v>
      </c>
      <c r="B18" s="13" t="s">
        <v>11</v>
      </c>
      <c r="C18" s="13" t="s">
        <v>20</v>
      </c>
      <c r="D18" s="14">
        <v>13.9</v>
      </c>
    </row>
    <row r="19" spans="1:4" ht="32.25" customHeight="1">
      <c r="A19" s="10" t="s">
        <v>21</v>
      </c>
      <c r="B19" s="13" t="s">
        <v>11</v>
      </c>
      <c r="C19" s="13" t="s">
        <v>22</v>
      </c>
      <c r="D19" s="14">
        <v>28459.9</v>
      </c>
    </row>
    <row r="20" spans="1:4" ht="19.7" customHeight="1">
      <c r="A20" s="10" t="s">
        <v>23</v>
      </c>
      <c r="B20" s="13" t="s">
        <v>11</v>
      </c>
      <c r="C20" s="13" t="s">
        <v>24</v>
      </c>
      <c r="D20" s="14">
        <v>0</v>
      </c>
    </row>
    <row r="21" spans="1:4" ht="19.7" customHeight="1">
      <c r="A21" s="10" t="s">
        <v>25</v>
      </c>
      <c r="B21" s="13" t="s">
        <v>11</v>
      </c>
      <c r="C21" s="13">
        <v>11</v>
      </c>
      <c r="D21" s="14">
        <v>800</v>
      </c>
    </row>
    <row r="22" spans="1:4" ht="19.7" customHeight="1">
      <c r="A22" s="10" t="s">
        <v>26</v>
      </c>
      <c r="B22" s="13" t="s">
        <v>11</v>
      </c>
      <c r="C22" s="13">
        <v>13</v>
      </c>
      <c r="D22" s="14">
        <v>56948.5</v>
      </c>
    </row>
    <row r="23" spans="1:4" ht="19.7" customHeight="1">
      <c r="A23" s="7" t="s">
        <v>27</v>
      </c>
      <c r="B23" s="12" t="s">
        <v>14</v>
      </c>
      <c r="C23" s="12" t="s">
        <v>12</v>
      </c>
      <c r="D23" s="9">
        <f>D24</f>
        <v>313.2</v>
      </c>
    </row>
    <row r="24" spans="1:4" ht="19.7" customHeight="1">
      <c r="A24" s="10" t="s">
        <v>28</v>
      </c>
      <c r="B24" s="13" t="s">
        <v>14</v>
      </c>
      <c r="C24" s="13" t="s">
        <v>18</v>
      </c>
      <c r="D24" s="14">
        <v>313.2</v>
      </c>
    </row>
    <row r="25" spans="1:4" ht="19.7" customHeight="1">
      <c r="A25" s="7" t="s">
        <v>29</v>
      </c>
      <c r="B25" s="12" t="s">
        <v>16</v>
      </c>
      <c r="C25" s="12" t="s">
        <v>12</v>
      </c>
      <c r="D25" s="9">
        <f>D26+D27+D28</f>
        <v>22259</v>
      </c>
    </row>
    <row r="26" spans="1:4" ht="20.45" customHeight="1">
      <c r="A26" s="10" t="s">
        <v>30</v>
      </c>
      <c r="B26" s="13" t="s">
        <v>16</v>
      </c>
      <c r="C26" s="13" t="s">
        <v>31</v>
      </c>
      <c r="D26" s="14">
        <v>55</v>
      </c>
    </row>
    <row r="27" spans="1:4" ht="34.5" customHeight="1">
      <c r="A27" s="10" t="s">
        <v>32</v>
      </c>
      <c r="B27" s="13" t="s">
        <v>16</v>
      </c>
      <c r="C27" s="13" t="s">
        <v>33</v>
      </c>
      <c r="D27" s="14">
        <v>21715</v>
      </c>
    </row>
    <row r="28" spans="1:4" ht="29.85" customHeight="1">
      <c r="A28" s="10" t="s">
        <v>34</v>
      </c>
      <c r="B28" s="13" t="s">
        <v>16</v>
      </c>
      <c r="C28" s="13">
        <v>14</v>
      </c>
      <c r="D28" s="14">
        <v>489</v>
      </c>
    </row>
    <row r="29" spans="1:4" ht="17.25" customHeight="1">
      <c r="A29" s="7" t="s">
        <v>35</v>
      </c>
      <c r="B29" s="12" t="s">
        <v>18</v>
      </c>
      <c r="C29" s="12" t="s">
        <v>12</v>
      </c>
      <c r="D29" s="9">
        <f>D30+D31+D32+D33+D34</f>
        <v>20405.2</v>
      </c>
    </row>
    <row r="30" spans="1:4" ht="17.25" customHeight="1">
      <c r="A30" s="10" t="s">
        <v>36</v>
      </c>
      <c r="B30" s="13" t="s">
        <v>18</v>
      </c>
      <c r="C30" s="13" t="s">
        <v>20</v>
      </c>
      <c r="D30" s="14">
        <v>4936.3</v>
      </c>
    </row>
    <row r="31" spans="1:4" ht="17.25" customHeight="1">
      <c r="A31" s="10" t="s">
        <v>37</v>
      </c>
      <c r="B31" s="13" t="s">
        <v>18</v>
      </c>
      <c r="C31" s="13" t="s">
        <v>38</v>
      </c>
      <c r="D31" s="14">
        <v>2343</v>
      </c>
    </row>
    <row r="32" spans="1:4" ht="17.25" customHeight="1">
      <c r="A32" s="10" t="s">
        <v>39</v>
      </c>
      <c r="B32" s="13" t="s">
        <v>18</v>
      </c>
      <c r="C32" s="13" t="s">
        <v>31</v>
      </c>
      <c r="D32" s="14">
        <v>3032.6</v>
      </c>
    </row>
    <row r="33" spans="1:4" ht="17.25" customHeight="1">
      <c r="A33" s="10" t="s">
        <v>40</v>
      </c>
      <c r="B33" s="13" t="s">
        <v>18</v>
      </c>
      <c r="C33" s="13">
        <v>10</v>
      </c>
      <c r="D33" s="14">
        <v>5103.3</v>
      </c>
    </row>
    <row r="34" spans="1:4" ht="17.25" customHeight="1">
      <c r="A34" s="10" t="s">
        <v>41</v>
      </c>
      <c r="B34" s="13" t="s">
        <v>18</v>
      </c>
      <c r="C34" s="13">
        <v>12</v>
      </c>
      <c r="D34" s="14">
        <v>4990</v>
      </c>
    </row>
    <row r="35" spans="1:4" ht="19.7" customHeight="1">
      <c r="A35" s="7" t="s">
        <v>42</v>
      </c>
      <c r="B35" s="12" t="s">
        <v>20</v>
      </c>
      <c r="C35" s="12" t="s">
        <v>12</v>
      </c>
      <c r="D35" s="9">
        <f>D36</f>
        <v>24470.7</v>
      </c>
    </row>
    <row r="36" spans="1:4" ht="19.7" customHeight="1">
      <c r="A36" s="10" t="s">
        <v>43</v>
      </c>
      <c r="B36" s="13" t="s">
        <v>20</v>
      </c>
      <c r="C36" s="13" t="s">
        <v>14</v>
      </c>
      <c r="D36" s="14">
        <v>24470.7</v>
      </c>
    </row>
    <row r="37" spans="1:4" ht="19.7" customHeight="1">
      <c r="A37" s="7" t="s">
        <v>44</v>
      </c>
      <c r="B37" s="12" t="s">
        <v>24</v>
      </c>
      <c r="C37" s="12" t="s">
        <v>12</v>
      </c>
      <c r="D37" s="9">
        <f>SUM(D38:D43)</f>
        <v>1793951.7000000002</v>
      </c>
    </row>
    <row r="38" spans="1:4" ht="19.7" customHeight="1">
      <c r="A38" s="10" t="s">
        <v>45</v>
      </c>
      <c r="B38" s="13" t="s">
        <v>24</v>
      </c>
      <c r="C38" s="13" t="s">
        <v>11</v>
      </c>
      <c r="D38" s="14">
        <v>432386.1</v>
      </c>
    </row>
    <row r="39" spans="1:4" ht="19.7" customHeight="1">
      <c r="A39" s="10" t="s">
        <v>46</v>
      </c>
      <c r="B39" s="13" t="s">
        <v>24</v>
      </c>
      <c r="C39" s="13" t="s">
        <v>14</v>
      </c>
      <c r="D39" s="14">
        <f>887383.1+215651</f>
        <v>1103034.1000000001</v>
      </c>
    </row>
    <row r="40" spans="1:4" ht="19.7" customHeight="1">
      <c r="A40" s="10" t="s">
        <v>47</v>
      </c>
      <c r="B40" s="13" t="s">
        <v>24</v>
      </c>
      <c r="C40" s="13" t="s">
        <v>16</v>
      </c>
      <c r="D40" s="14">
        <f>143905.1+125</f>
        <v>144030.1</v>
      </c>
    </row>
    <row r="41" spans="1:4" ht="18.95" customHeight="1">
      <c r="A41" s="10" t="s">
        <v>48</v>
      </c>
      <c r="B41" s="13" t="s">
        <v>24</v>
      </c>
      <c r="C41" s="13" t="s">
        <v>20</v>
      </c>
      <c r="D41" s="14">
        <v>110.4</v>
      </c>
    </row>
    <row r="42" spans="1:4" ht="18.95" customHeight="1">
      <c r="A42" s="10" t="s">
        <v>49</v>
      </c>
      <c r="B42" s="13" t="s">
        <v>24</v>
      </c>
      <c r="C42" s="13" t="s">
        <v>24</v>
      </c>
      <c r="D42" s="14">
        <v>21187.200000000001</v>
      </c>
    </row>
    <row r="43" spans="1:4" ht="18.95" customHeight="1">
      <c r="A43" s="10" t="s">
        <v>50</v>
      </c>
      <c r="B43" s="13" t="s">
        <v>24</v>
      </c>
      <c r="C43" s="13" t="s">
        <v>31</v>
      </c>
      <c r="D43" s="14">
        <v>93203.8</v>
      </c>
    </row>
    <row r="44" spans="1:4" ht="18.95" customHeight="1">
      <c r="A44" s="7" t="s">
        <v>51</v>
      </c>
      <c r="B44" s="12" t="s">
        <v>38</v>
      </c>
      <c r="C44" s="12" t="s">
        <v>12</v>
      </c>
      <c r="D44" s="9">
        <f>SUM(D45:D46)</f>
        <v>61497</v>
      </c>
    </row>
    <row r="45" spans="1:4" ht="18" customHeight="1">
      <c r="A45" s="10" t="s">
        <v>52</v>
      </c>
      <c r="B45" s="13" t="s">
        <v>38</v>
      </c>
      <c r="C45" s="13" t="s">
        <v>11</v>
      </c>
      <c r="D45" s="14">
        <v>38329.300000000003</v>
      </c>
    </row>
    <row r="46" spans="1:4" ht="18" customHeight="1">
      <c r="A46" s="10" t="s">
        <v>53</v>
      </c>
      <c r="B46" s="13" t="s">
        <v>38</v>
      </c>
      <c r="C46" s="13" t="s">
        <v>18</v>
      </c>
      <c r="D46" s="14">
        <v>23167.7</v>
      </c>
    </row>
    <row r="47" spans="1:4" ht="18" customHeight="1">
      <c r="A47" s="7" t="s">
        <v>54</v>
      </c>
      <c r="B47" s="12" t="s">
        <v>31</v>
      </c>
      <c r="C47" s="12" t="s">
        <v>12</v>
      </c>
      <c r="D47" s="9">
        <f>D48</f>
        <v>20200</v>
      </c>
    </row>
    <row r="48" spans="1:4" ht="18" customHeight="1">
      <c r="A48" s="10" t="s">
        <v>55</v>
      </c>
      <c r="B48" s="13" t="s">
        <v>31</v>
      </c>
      <c r="C48" s="13" t="s">
        <v>14</v>
      </c>
      <c r="D48" s="14">
        <v>20200</v>
      </c>
    </row>
    <row r="49" spans="1:4" ht="18" customHeight="1">
      <c r="A49" s="7" t="s">
        <v>56</v>
      </c>
      <c r="B49" s="12">
        <v>10</v>
      </c>
      <c r="C49" s="12" t="s">
        <v>12</v>
      </c>
      <c r="D49" s="9">
        <f>SUM(D50:D53)</f>
        <v>190614.39999999999</v>
      </c>
    </row>
    <row r="50" spans="1:4" ht="18" customHeight="1">
      <c r="A50" s="10" t="s">
        <v>57</v>
      </c>
      <c r="B50" s="13">
        <v>10</v>
      </c>
      <c r="C50" s="13" t="s">
        <v>11</v>
      </c>
      <c r="D50" s="14">
        <v>7200</v>
      </c>
    </row>
    <row r="51" spans="1:4" ht="18" customHeight="1">
      <c r="A51" s="10" t="s">
        <v>58</v>
      </c>
      <c r="B51" s="13">
        <v>10</v>
      </c>
      <c r="C51" s="13" t="s">
        <v>16</v>
      </c>
      <c r="D51" s="14">
        <v>1340</v>
      </c>
    </row>
    <row r="52" spans="1:4" ht="18" customHeight="1">
      <c r="A52" s="10" t="s">
        <v>59</v>
      </c>
      <c r="B52" s="13">
        <v>10</v>
      </c>
      <c r="C52" s="13" t="s">
        <v>18</v>
      </c>
      <c r="D52" s="14">
        <f>172782+379.9</f>
        <v>173161.9</v>
      </c>
    </row>
    <row r="53" spans="1:4" ht="18" customHeight="1">
      <c r="A53" s="10" t="s">
        <v>60</v>
      </c>
      <c r="B53" s="13">
        <v>10</v>
      </c>
      <c r="C53" s="13" t="s">
        <v>22</v>
      </c>
      <c r="D53" s="14">
        <v>8912.5</v>
      </c>
    </row>
    <row r="54" spans="1:4" ht="18" customHeight="1">
      <c r="A54" s="7" t="s">
        <v>61</v>
      </c>
      <c r="B54" s="12">
        <v>11</v>
      </c>
      <c r="C54" s="12" t="s">
        <v>12</v>
      </c>
      <c r="D54" s="9">
        <f>D55+D56+D57</f>
        <v>89636.900000000009</v>
      </c>
    </row>
    <row r="55" spans="1:4" ht="18" customHeight="1">
      <c r="A55" s="10" t="s">
        <v>62</v>
      </c>
      <c r="B55" s="13">
        <v>11</v>
      </c>
      <c r="C55" s="13" t="s">
        <v>11</v>
      </c>
      <c r="D55" s="14">
        <f>83096.3-125</f>
        <v>82971.3</v>
      </c>
    </row>
    <row r="56" spans="1:4" ht="18" customHeight="1">
      <c r="A56" s="10" t="s">
        <v>63</v>
      </c>
      <c r="B56" s="13">
        <v>11</v>
      </c>
      <c r="C56" s="13" t="s">
        <v>14</v>
      </c>
      <c r="D56" s="14">
        <v>2929.3</v>
      </c>
    </row>
    <row r="57" spans="1:4" ht="18" customHeight="1">
      <c r="A57" s="10" t="s">
        <v>64</v>
      </c>
      <c r="B57" s="13">
        <v>11</v>
      </c>
      <c r="C57" s="13" t="s">
        <v>20</v>
      </c>
      <c r="D57" s="14">
        <v>3736.3</v>
      </c>
    </row>
    <row r="58" spans="1:4" ht="18" customHeight="1">
      <c r="A58" s="7" t="s">
        <v>65</v>
      </c>
      <c r="B58" s="12">
        <v>13</v>
      </c>
      <c r="C58" s="12" t="s">
        <v>12</v>
      </c>
      <c r="D58" s="9">
        <f>D59</f>
        <v>1970.1</v>
      </c>
    </row>
    <row r="59" spans="1:4" ht="18" customHeight="1">
      <c r="A59" s="10" t="s">
        <v>66</v>
      </c>
      <c r="B59" s="13">
        <v>13</v>
      </c>
      <c r="C59" s="13" t="s">
        <v>11</v>
      </c>
      <c r="D59" s="14">
        <f>2350-379.9</f>
        <v>1970.1</v>
      </c>
    </row>
    <row r="60" spans="1:4" ht="39" customHeight="1">
      <c r="A60" s="16" t="s">
        <v>67</v>
      </c>
      <c r="B60" s="12">
        <v>14</v>
      </c>
      <c r="C60" s="12" t="s">
        <v>12</v>
      </c>
      <c r="D60" s="9">
        <f>D61+D62</f>
        <v>3000</v>
      </c>
    </row>
    <row r="61" spans="1:4" ht="33.75" customHeight="1">
      <c r="A61" s="17" t="s">
        <v>68</v>
      </c>
      <c r="B61" s="13">
        <v>14</v>
      </c>
      <c r="C61" s="13" t="s">
        <v>11</v>
      </c>
      <c r="D61" s="14">
        <v>3000</v>
      </c>
    </row>
    <row r="62" spans="1:4" ht="18" customHeight="1">
      <c r="A62" s="18" t="s">
        <v>69</v>
      </c>
      <c r="B62" s="19">
        <v>14</v>
      </c>
      <c r="C62" s="20" t="s">
        <v>16</v>
      </c>
      <c r="D62" s="21">
        <v>0</v>
      </c>
    </row>
    <row r="63" spans="1:4" ht="27.4" customHeight="1"/>
    <row r="64" spans="1:4" ht="18.75">
      <c r="A64" s="22"/>
      <c r="B64" s="23"/>
      <c r="C64" s="23"/>
      <c r="D64" s="24"/>
    </row>
    <row r="65" spans="1:4" ht="18.75">
      <c r="A65" s="22"/>
      <c r="B65" s="28"/>
      <c r="C65" s="28"/>
      <c r="D65" s="28"/>
    </row>
    <row r="66" spans="1:4" ht="18.75">
      <c r="A66" s="22"/>
      <c r="B66" s="23"/>
      <c r="C66" s="23"/>
      <c r="D66" s="24"/>
    </row>
  </sheetData>
  <mergeCells count="10">
    <mergeCell ref="A2:D2"/>
    <mergeCell ref="A3:D3"/>
    <mergeCell ref="A4:D4"/>
    <mergeCell ref="A5:D5"/>
    <mergeCell ref="A8:D8"/>
    <mergeCell ref="A10:A11"/>
    <mergeCell ref="B10:B11"/>
    <mergeCell ref="C10:C11"/>
    <mergeCell ref="D10:D11"/>
    <mergeCell ref="B65:D65"/>
  </mergeCells>
  <pageMargins left="1.1812499999999999" right="0.51180555555555496" top="0.95416666666666705" bottom="0.74791666666666701" header="0.78749999999999998" footer="0.51180555555555496"/>
  <pageSetup paperSize="9" scale="77" firstPageNumber="0" orientation="portrait" horizontalDpi="300" verticalDpi="300" copies="2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VasilenkoN</dc:creator>
  <cp:lastModifiedBy>user121</cp:lastModifiedBy>
  <cp:revision>26</cp:revision>
  <cp:lastPrinted>2020-12-21T07:14:56Z</cp:lastPrinted>
  <dcterms:created xsi:type="dcterms:W3CDTF">2020-01-22T08:48:10Z</dcterms:created>
  <dcterms:modified xsi:type="dcterms:W3CDTF">2020-12-21T07:14:58Z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