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comp\Desktop\Дарья\Дороги\Программа  дороги\новое\"/>
    </mc:Choice>
  </mc:AlternateContent>
  <xr:revisionPtr revIDLastSave="0" documentId="13_ncr:1_{051B31BF-92C3-4737-978A-50F002AB37E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Titles" localSheetId="0">Лист1!$3:$6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J15" i="1"/>
  <c r="D18" i="1"/>
  <c r="D15" i="1"/>
  <c r="G30" i="1" l="1"/>
  <c r="F30" i="1" l="1"/>
  <c r="E30" i="1"/>
  <c r="D33" i="1" l="1"/>
  <c r="D23" i="1"/>
  <c r="D20" i="1"/>
  <c r="H25" i="1"/>
  <c r="I30" i="1"/>
  <c r="D30" i="1" s="1"/>
  <c r="D10" i="1"/>
  <c r="D13" i="1"/>
</calcChain>
</file>

<file path=xl/sharedStrings.xml><?xml version="1.0" encoding="utf-8"?>
<sst xmlns="http://schemas.openxmlformats.org/spreadsheetml/2006/main" count="61" uniqueCount="39">
  <si>
    <t>№ п/п</t>
  </si>
  <si>
    <t>Источники финансирования</t>
  </si>
  <si>
    <t>Объем финансирования, всего    (тыс. рублей)</t>
  </si>
  <si>
    <t>В том числе по годам (тыс.рублей)</t>
  </si>
  <si>
    <t>Непосредственный результат реализации мероприятий</t>
  </si>
  <si>
    <t>Муниципальный заказчик     мероприятия, ответственный за выполнение мероприятия и получатель субсидий (субвенций, иных межбюджетных трансфертов)</t>
  </si>
  <si>
    <t>2016 год</t>
  </si>
  <si>
    <t>2017 год</t>
  </si>
  <si>
    <t>2018 год</t>
  </si>
  <si>
    <t>2019 год</t>
  </si>
  <si>
    <t>2020 год</t>
  </si>
  <si>
    <t>Цель: Развитие сети автомобильных дорог общего пользования местного значения проходящих вне границ населенных пунктов в муниципальном образовании Северский район</t>
  </si>
  <si>
    <t>1.1</t>
  </si>
  <si>
    <t>Наименование мероприятия</t>
  </si>
  <si>
    <t>2021 год</t>
  </si>
  <si>
    <t>2022 год</t>
  </si>
  <si>
    <t>Всего</t>
  </si>
  <si>
    <t>Краевой бюджет</t>
  </si>
  <si>
    <t>Федеральный бюджет</t>
  </si>
  <si>
    <t>Местный бюджет</t>
  </si>
  <si>
    <t>Внебюджетные источники</t>
  </si>
  <si>
    <t>1.1.1</t>
  </si>
  <si>
    <t>1.1.2</t>
  </si>
  <si>
    <t>1.1.3</t>
  </si>
  <si>
    <t>1.1.4</t>
  </si>
  <si>
    <t>Выполнение комплексной схемы организации дорожного движения на территории муниципального образования Северский район. Паспортизации автомобильных дорог. Проект орагнизации дорожного движения.</t>
  </si>
  <si>
    <t>Утвержденная комплексная схема организации дорожного движения. Проект ораганизации дорожного движения.</t>
  </si>
  <si>
    <t>Выполнение проектно-изыскательских работ по капитальному ремонту автомобильных дорог общего пользования местного значения муниципального образования Северский район. Проведение государственный экспертизы проекта и инженерных изысканий. Проведение проверки достоверности сметной стоимости.</t>
  </si>
  <si>
    <t>1.1.5</t>
  </si>
  <si>
    <t>Итого:</t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</si>
  <si>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 xml:space="preserve">Адмнистрация муницпального образования Северский район.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>Ответственный за выполнение мероприятия:</t>
    </r>
    <r>
      <rPr>
        <sz val="14"/>
        <color theme="1"/>
        <rFont val="Times New Roman"/>
        <family val="1"/>
        <charset val="204"/>
      </rPr>
      <t xml:space="preserve"> МКУ МО СР "УКС"</t>
    </r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</si>
  <si>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 xml:space="preserve">Адмнистрация муницпального образования Северский район.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>Ответственный за выполнение мероприятия:</t>
    </r>
    <r>
      <rPr>
        <sz val="14"/>
        <color theme="1"/>
        <rFont val="Times New Roman"/>
        <family val="1"/>
        <charset val="204"/>
      </rPr>
      <t xml:space="preserve"> Управление имущественных отношений</t>
    </r>
  </si>
  <si>
    <t xml:space="preserve">Задача: Увеличение протяженности автомобильных дорог общего пользования местного значения проходящих вне границ населенных пунктов в муниципальном образовании Северский район соответствующих нормативным требованиям </t>
  </si>
  <si>
    <t>2023 год</t>
  </si>
  <si>
    <t>Проведение технических и кадастровых работ по автомобильным дорогам, проведение строительно-технической экспертизы</t>
  </si>
  <si>
    <t>Капитальный ремонт и ремонт автомобильных дорог, а также установка дорожных знаков и ограждений на участках автомобильных дорог общего пользования местного значения муниципального образования Северский район</t>
  </si>
  <si>
    <t>Получение кадастровых и технических паспортов, технических заключений</t>
  </si>
  <si>
    <t>Прятяженность участков автомобильных дорог на которых выполнен каптальный ремонт или ремонт:                                                                                                                                                                                             2016 год - 2,9 км                                                                                                        2017 год - 1,5 км                                                                                  2018 год - 1,5 км                                                                                            2019 год - 0,0 км                                                                                                       2020 год - 3,207 км                                                                                         2021 год - 1,5 км                                                                                           2022 год- 1,5 км                                                                   2023 год - 1,5 км</t>
  </si>
  <si>
    <t>Прятяженность участков автомобильных дорог по которым выполнены проектно-изыскательские работы:                                                                                                                                                                                            2016 год - 0,0 км                                                                                                        2017 год - 0,0 км                                                                                            2018 год - 0,0 км                                                                                         2019 год - 0,757 км                                                                                     2020 год - 3,95 км                                                                                     2021 год -  2,0 км                                                                                             2022 год- 0,0 км                                                2023 год - 0,0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</si>
</sst>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164" fontId="1" fillId="0" borderId="1" xfId="0" applyNumberFormat="1" applyFont="1" applyFill="1" applyBorder="1"/>
    <xf numFmtId="2" fontId="1" fillId="0" borderId="1" xfId="0" applyNumberFormat="1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/>
    <xf numFmtId="164" fontId="1" fillId="0" borderId="0" xfId="0" applyNumberFormat="1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34"/>
  <sheetViews>
    <sheetView tabSelected="1" topLeftCell="A28" zoomScale="70" zoomScaleNormal="70" workbookViewId="0">
      <selection activeCell="A15" sqref="A15:N34"/>
    </sheetView>
  </sheetViews>
  <sheetFormatPr defaultRowHeight="15" x14ac:dyDescent="0.25"/>
  <cols>
    <col min="1" max="1" width="10.7109375" bestFit="1" customWidth="1"/>
    <col min="2" max="2" width="48.7109375" customWidth="1"/>
    <col min="3" max="3" width="18.85546875" customWidth="1"/>
    <col min="4" max="4" width="11.140625" bestFit="1" customWidth="1"/>
    <col min="5" max="5" width="10.85546875" customWidth="1"/>
    <col min="6" max="6" width="10.7109375" customWidth="1"/>
    <col min="7" max="7" width="10.5703125" customWidth="1"/>
    <col min="8" max="8" width="11.140625" customWidth="1"/>
    <col min="9" max="10" width="10.140625" bestFit="1" customWidth="1"/>
    <col min="11" max="11" width="10.140625" customWidth="1"/>
    <col min="12" max="12" width="10.140625" bestFit="1" customWidth="1"/>
    <col min="13" max="13" width="50.7109375" customWidth="1"/>
    <col min="14" max="14" width="34.5703125" customWidth="1"/>
  </cols>
  <sheetData>
    <row r="3" spans="1:14" ht="152.25" customHeight="1" x14ac:dyDescent="0.25">
      <c r="A3" s="16" t="s">
        <v>0</v>
      </c>
      <c r="B3" s="29" t="s">
        <v>13</v>
      </c>
      <c r="C3" s="16" t="s">
        <v>1</v>
      </c>
      <c r="D3" s="16" t="s">
        <v>2</v>
      </c>
      <c r="E3" s="17" t="s">
        <v>3</v>
      </c>
      <c r="F3" s="17"/>
      <c r="G3" s="17"/>
      <c r="H3" s="17"/>
      <c r="I3" s="17"/>
      <c r="J3" s="17"/>
      <c r="K3" s="17"/>
      <c r="L3" s="17"/>
      <c r="M3" s="29" t="s">
        <v>4</v>
      </c>
      <c r="N3" s="29" t="s">
        <v>5</v>
      </c>
    </row>
    <row r="4" spans="1:14" ht="18.75" customHeight="1" x14ac:dyDescent="0.25">
      <c r="A4" s="16"/>
      <c r="B4" s="30"/>
      <c r="C4" s="16"/>
      <c r="D4" s="16"/>
      <c r="E4" s="17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7" t="s">
        <v>14</v>
      </c>
      <c r="K4" s="17" t="s">
        <v>15</v>
      </c>
      <c r="L4" s="17" t="s">
        <v>33</v>
      </c>
      <c r="M4" s="30"/>
      <c r="N4" s="30"/>
    </row>
    <row r="5" spans="1:14" ht="14.25" customHeight="1" x14ac:dyDescent="0.25">
      <c r="A5" s="16"/>
      <c r="B5" s="31"/>
      <c r="C5" s="16"/>
      <c r="D5" s="16"/>
      <c r="E5" s="17"/>
      <c r="F5" s="17"/>
      <c r="G5" s="17"/>
      <c r="H5" s="17"/>
      <c r="I5" s="17"/>
      <c r="J5" s="17"/>
      <c r="K5" s="17"/>
      <c r="L5" s="17"/>
      <c r="M5" s="31"/>
      <c r="N5" s="31"/>
    </row>
    <row r="6" spans="1:14" ht="18.75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5">
        <v>11</v>
      </c>
      <c r="L6" s="1">
        <v>12</v>
      </c>
      <c r="M6" s="1">
        <v>13</v>
      </c>
      <c r="N6" s="1">
        <v>14</v>
      </c>
    </row>
    <row r="7" spans="1:14" ht="18" customHeight="1" x14ac:dyDescent="0.3">
      <c r="A7" s="2">
        <v>1</v>
      </c>
      <c r="B7" s="32" t="s">
        <v>11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</row>
    <row r="8" spans="1:14" ht="37.5" customHeight="1" x14ac:dyDescent="0.3">
      <c r="A8" s="3" t="s">
        <v>12</v>
      </c>
      <c r="B8" s="32" t="s">
        <v>32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</row>
    <row r="9" spans="1:14" ht="27.75" customHeight="1" x14ac:dyDescent="0.25">
      <c r="A9" s="4">
        <v>1</v>
      </c>
      <c r="B9" s="5">
        <v>2</v>
      </c>
      <c r="C9" s="5">
        <v>3</v>
      </c>
      <c r="D9" s="5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">
        <v>10</v>
      </c>
      <c r="K9" s="15">
        <v>11</v>
      </c>
      <c r="L9" s="1">
        <v>12</v>
      </c>
      <c r="M9" s="1">
        <v>13</v>
      </c>
      <c r="N9" s="1">
        <v>14</v>
      </c>
    </row>
    <row r="10" spans="1:14" ht="24" customHeight="1" x14ac:dyDescent="0.3">
      <c r="A10" s="18" t="s">
        <v>21</v>
      </c>
      <c r="B10" s="28" t="s">
        <v>35</v>
      </c>
      <c r="C10" s="11" t="s">
        <v>16</v>
      </c>
      <c r="D10" s="6">
        <f>SUM(E10:L10)</f>
        <v>19010.899999999998</v>
      </c>
      <c r="E10" s="6">
        <v>2786.6</v>
      </c>
      <c r="F10" s="7">
        <v>2534</v>
      </c>
      <c r="G10" s="7">
        <v>1865.1</v>
      </c>
      <c r="H10" s="9">
        <v>0</v>
      </c>
      <c r="I10" s="7">
        <v>3000</v>
      </c>
      <c r="J10" s="7">
        <f>J30-J15-J20</f>
        <v>2078.8999999999996</v>
      </c>
      <c r="K10" s="7">
        <v>3127.7</v>
      </c>
      <c r="L10" s="7">
        <v>3618.6</v>
      </c>
      <c r="M10" s="25" t="s">
        <v>37</v>
      </c>
      <c r="N10" s="25" t="s">
        <v>30</v>
      </c>
    </row>
    <row r="11" spans="1:14" ht="37.5" x14ac:dyDescent="0.3">
      <c r="A11" s="18"/>
      <c r="B11" s="28"/>
      <c r="C11" s="8" t="s">
        <v>17</v>
      </c>
      <c r="D11" s="7">
        <v>0</v>
      </c>
      <c r="E11" s="7">
        <v>0</v>
      </c>
      <c r="F11" s="7">
        <v>0</v>
      </c>
      <c r="G11" s="7">
        <v>0</v>
      </c>
      <c r="H11" s="9">
        <v>0</v>
      </c>
      <c r="I11" s="7">
        <v>0</v>
      </c>
      <c r="J11" s="9">
        <v>0</v>
      </c>
      <c r="K11" s="7">
        <v>0</v>
      </c>
      <c r="L11" s="9">
        <v>0</v>
      </c>
      <c r="M11" s="26"/>
      <c r="N11" s="26"/>
    </row>
    <row r="12" spans="1:14" ht="43.5" customHeight="1" x14ac:dyDescent="0.3">
      <c r="A12" s="18"/>
      <c r="B12" s="28"/>
      <c r="C12" s="8" t="s">
        <v>18</v>
      </c>
      <c r="D12" s="7">
        <v>0</v>
      </c>
      <c r="E12" s="7">
        <v>0</v>
      </c>
      <c r="F12" s="7">
        <v>0</v>
      </c>
      <c r="G12" s="7">
        <v>0</v>
      </c>
      <c r="H12" s="9">
        <v>0</v>
      </c>
      <c r="I12" s="7">
        <v>0</v>
      </c>
      <c r="J12" s="9">
        <v>0</v>
      </c>
      <c r="K12" s="7">
        <v>0</v>
      </c>
      <c r="L12" s="9">
        <v>0</v>
      </c>
      <c r="M12" s="26"/>
      <c r="N12" s="26"/>
    </row>
    <row r="13" spans="1:14" ht="49.5" customHeight="1" x14ac:dyDescent="0.3">
      <c r="A13" s="18"/>
      <c r="B13" s="28"/>
      <c r="C13" s="8" t="s">
        <v>19</v>
      </c>
      <c r="D13" s="6">
        <f>SUM(E13:L13)</f>
        <v>19010.899999999998</v>
      </c>
      <c r="E13" s="6">
        <v>2786.6</v>
      </c>
      <c r="F13" s="7">
        <v>2534</v>
      </c>
      <c r="G13" s="7">
        <v>1865.1</v>
      </c>
      <c r="H13" s="9">
        <v>0</v>
      </c>
      <c r="I13" s="7">
        <v>3000</v>
      </c>
      <c r="J13" s="7">
        <v>2078.8999999999996</v>
      </c>
      <c r="K13" s="7">
        <v>3127.7</v>
      </c>
      <c r="L13" s="7">
        <v>3618.6</v>
      </c>
      <c r="M13" s="26"/>
      <c r="N13" s="26"/>
    </row>
    <row r="14" spans="1:14" ht="63.75" customHeight="1" x14ac:dyDescent="0.3">
      <c r="A14" s="18"/>
      <c r="B14" s="28"/>
      <c r="C14" s="8" t="s">
        <v>20</v>
      </c>
      <c r="D14" s="7">
        <v>0</v>
      </c>
      <c r="E14" s="7">
        <v>0</v>
      </c>
      <c r="F14" s="7">
        <v>0</v>
      </c>
      <c r="G14" s="7">
        <v>0</v>
      </c>
      <c r="H14" s="9">
        <v>0</v>
      </c>
      <c r="I14" s="7">
        <v>0</v>
      </c>
      <c r="J14" s="7">
        <v>0</v>
      </c>
      <c r="K14" s="7">
        <v>0</v>
      </c>
      <c r="L14" s="7">
        <v>0</v>
      </c>
      <c r="M14" s="27"/>
      <c r="N14" s="27"/>
    </row>
    <row r="15" spans="1:14" ht="18.75" x14ac:dyDescent="0.3">
      <c r="A15" s="18" t="s">
        <v>22</v>
      </c>
      <c r="B15" s="28" t="s">
        <v>34</v>
      </c>
      <c r="C15" s="6" t="s">
        <v>16</v>
      </c>
      <c r="D15" s="6">
        <f>SUM(F15:H15)</f>
        <v>618.20000000000005</v>
      </c>
      <c r="E15" s="7">
        <v>0</v>
      </c>
      <c r="F15" s="6">
        <v>309.10000000000002</v>
      </c>
      <c r="G15" s="7">
        <v>309.10000000000002</v>
      </c>
      <c r="H15" s="9">
        <v>0</v>
      </c>
      <c r="I15" s="9">
        <v>0</v>
      </c>
      <c r="J15" s="9">
        <f>250+26</f>
        <v>276</v>
      </c>
      <c r="K15" s="9">
        <v>0</v>
      </c>
      <c r="L15" s="9">
        <v>0</v>
      </c>
      <c r="M15" s="25" t="s">
        <v>36</v>
      </c>
      <c r="N15" s="25" t="s">
        <v>31</v>
      </c>
    </row>
    <row r="16" spans="1:14" ht="37.5" x14ac:dyDescent="0.3">
      <c r="A16" s="18"/>
      <c r="B16" s="28"/>
      <c r="C16" s="8" t="s">
        <v>17</v>
      </c>
      <c r="D16" s="7">
        <v>0</v>
      </c>
      <c r="E16" s="7">
        <v>0</v>
      </c>
      <c r="F16" s="7">
        <v>0</v>
      </c>
      <c r="G16" s="7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26"/>
      <c r="N16" s="26"/>
    </row>
    <row r="17" spans="1:14" ht="36.75" customHeight="1" x14ac:dyDescent="0.3">
      <c r="A17" s="18"/>
      <c r="B17" s="28"/>
      <c r="C17" s="8" t="s">
        <v>18</v>
      </c>
      <c r="D17" s="7">
        <v>0</v>
      </c>
      <c r="E17" s="7">
        <v>0</v>
      </c>
      <c r="F17" s="7">
        <v>0</v>
      </c>
      <c r="G17" s="7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26"/>
      <c r="N17" s="26"/>
    </row>
    <row r="18" spans="1:14" ht="37.5" x14ac:dyDescent="0.3">
      <c r="A18" s="18"/>
      <c r="B18" s="28"/>
      <c r="C18" s="8" t="s">
        <v>19</v>
      </c>
      <c r="D18" s="7">
        <f>SUM(F18:H18)</f>
        <v>618.20000000000005</v>
      </c>
      <c r="E18" s="7">
        <v>0</v>
      </c>
      <c r="F18" s="6">
        <v>309.10000000000002</v>
      </c>
      <c r="G18" s="7">
        <v>309.10000000000002</v>
      </c>
      <c r="H18" s="9">
        <v>0</v>
      </c>
      <c r="I18" s="9">
        <v>0</v>
      </c>
      <c r="J18" s="9">
        <v>276</v>
      </c>
      <c r="K18" s="9">
        <v>0</v>
      </c>
      <c r="L18" s="9">
        <v>0</v>
      </c>
      <c r="M18" s="26"/>
      <c r="N18" s="26"/>
    </row>
    <row r="19" spans="1:14" ht="36" customHeight="1" x14ac:dyDescent="0.3">
      <c r="A19" s="18"/>
      <c r="B19" s="28"/>
      <c r="C19" s="8" t="s">
        <v>20</v>
      </c>
      <c r="D19" s="7">
        <v>0</v>
      </c>
      <c r="E19" s="7">
        <v>0</v>
      </c>
      <c r="F19" s="7">
        <v>0</v>
      </c>
      <c r="G19" s="7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27"/>
      <c r="N19" s="27"/>
    </row>
    <row r="20" spans="1:14" ht="27.75" customHeight="1" x14ac:dyDescent="0.3">
      <c r="A20" s="18" t="s">
        <v>23</v>
      </c>
      <c r="B20" s="28" t="s">
        <v>27</v>
      </c>
      <c r="C20" s="12" t="s">
        <v>16</v>
      </c>
      <c r="D20" s="7">
        <f>SUM(E20:L20)</f>
        <v>5571.7</v>
      </c>
      <c r="E20" s="7">
        <v>0</v>
      </c>
      <c r="F20" s="7">
        <v>0</v>
      </c>
      <c r="G20" s="7">
        <v>0</v>
      </c>
      <c r="H20" s="13">
        <v>4624.8</v>
      </c>
      <c r="I20" s="7">
        <v>269.2</v>
      </c>
      <c r="J20" s="7">
        <v>677.7</v>
      </c>
      <c r="K20" s="7">
        <v>0</v>
      </c>
      <c r="L20" s="7">
        <v>0</v>
      </c>
      <c r="M20" s="25" t="s">
        <v>38</v>
      </c>
      <c r="N20" s="25" t="s">
        <v>30</v>
      </c>
    </row>
    <row r="21" spans="1:14" ht="42.75" customHeight="1" x14ac:dyDescent="0.3">
      <c r="A21" s="18"/>
      <c r="B21" s="28"/>
      <c r="C21" s="8" t="s">
        <v>17</v>
      </c>
      <c r="D21" s="7">
        <v>0</v>
      </c>
      <c r="E21" s="7">
        <v>0</v>
      </c>
      <c r="F21" s="7">
        <v>0</v>
      </c>
      <c r="G21" s="7">
        <v>0</v>
      </c>
      <c r="H21" s="9">
        <v>0</v>
      </c>
      <c r="I21" s="7">
        <v>0</v>
      </c>
      <c r="J21" s="7">
        <v>0</v>
      </c>
      <c r="K21" s="7">
        <v>0</v>
      </c>
      <c r="L21" s="7">
        <v>0</v>
      </c>
      <c r="M21" s="26"/>
      <c r="N21" s="26"/>
    </row>
    <row r="22" spans="1:14" ht="43.5" customHeight="1" x14ac:dyDescent="0.3">
      <c r="A22" s="18"/>
      <c r="B22" s="28"/>
      <c r="C22" s="8" t="s">
        <v>18</v>
      </c>
      <c r="D22" s="7">
        <v>0</v>
      </c>
      <c r="E22" s="7">
        <v>0</v>
      </c>
      <c r="F22" s="7">
        <v>0</v>
      </c>
      <c r="G22" s="7">
        <v>0</v>
      </c>
      <c r="H22" s="9">
        <v>0</v>
      </c>
      <c r="I22" s="7">
        <v>0</v>
      </c>
      <c r="J22" s="7">
        <v>0</v>
      </c>
      <c r="K22" s="7">
        <v>0</v>
      </c>
      <c r="L22" s="7">
        <v>0</v>
      </c>
      <c r="M22" s="26"/>
      <c r="N22" s="26"/>
    </row>
    <row r="23" spans="1:14" ht="37.5" x14ac:dyDescent="0.3">
      <c r="A23" s="18"/>
      <c r="B23" s="28"/>
      <c r="C23" s="8" t="s">
        <v>19</v>
      </c>
      <c r="D23" s="7">
        <f>SUM(E23:L23)</f>
        <v>5571.7</v>
      </c>
      <c r="E23" s="7">
        <v>0</v>
      </c>
      <c r="F23" s="7">
        <v>0</v>
      </c>
      <c r="G23" s="7">
        <v>0</v>
      </c>
      <c r="H23" s="13">
        <v>4624.8</v>
      </c>
      <c r="I23" s="7">
        <v>269.2</v>
      </c>
      <c r="J23" s="7">
        <v>677.7</v>
      </c>
      <c r="K23" s="7">
        <v>0</v>
      </c>
      <c r="L23" s="7">
        <v>0</v>
      </c>
      <c r="M23" s="26"/>
      <c r="N23" s="26"/>
    </row>
    <row r="24" spans="1:14" ht="60" customHeight="1" x14ac:dyDescent="0.3">
      <c r="A24" s="18"/>
      <c r="B24" s="28"/>
      <c r="C24" s="8" t="s">
        <v>20</v>
      </c>
      <c r="D24" s="7">
        <v>0</v>
      </c>
      <c r="E24" s="7">
        <v>0</v>
      </c>
      <c r="F24" s="7">
        <v>0</v>
      </c>
      <c r="G24" s="7">
        <v>0</v>
      </c>
      <c r="H24" s="9">
        <v>0</v>
      </c>
      <c r="I24" s="7">
        <v>0</v>
      </c>
      <c r="J24" s="7">
        <v>0</v>
      </c>
      <c r="K24" s="7">
        <v>0</v>
      </c>
      <c r="L24" s="7">
        <v>0</v>
      </c>
      <c r="M24" s="27"/>
      <c r="N24" s="27"/>
    </row>
    <row r="25" spans="1:14" ht="18.75" x14ac:dyDescent="0.3">
      <c r="A25" s="18" t="s">
        <v>24</v>
      </c>
      <c r="B25" s="28" t="s">
        <v>25</v>
      </c>
      <c r="C25" s="6" t="s">
        <v>16</v>
      </c>
      <c r="D25" s="7">
        <v>1627.5</v>
      </c>
      <c r="E25" s="7">
        <v>0</v>
      </c>
      <c r="F25" s="7">
        <v>0</v>
      </c>
      <c r="G25" s="7">
        <v>0</v>
      </c>
      <c r="H25" s="9">
        <f>1535+92.5</f>
        <v>1627.5</v>
      </c>
      <c r="I25" s="7">
        <v>0</v>
      </c>
      <c r="J25" s="7">
        <v>0</v>
      </c>
      <c r="K25" s="7">
        <v>0</v>
      </c>
      <c r="L25" s="7">
        <v>0</v>
      </c>
      <c r="M25" s="28" t="s">
        <v>26</v>
      </c>
      <c r="N25" s="25" t="s">
        <v>30</v>
      </c>
    </row>
    <row r="26" spans="1:14" ht="37.5" x14ac:dyDescent="0.3">
      <c r="A26" s="18"/>
      <c r="B26" s="28"/>
      <c r="C26" s="8" t="s">
        <v>17</v>
      </c>
      <c r="D26" s="7">
        <v>0</v>
      </c>
      <c r="E26" s="7">
        <v>0</v>
      </c>
      <c r="F26" s="7">
        <v>0</v>
      </c>
      <c r="G26" s="7">
        <v>0</v>
      </c>
      <c r="H26" s="9">
        <v>0</v>
      </c>
      <c r="I26" s="7">
        <v>0</v>
      </c>
      <c r="J26" s="7">
        <v>0</v>
      </c>
      <c r="K26" s="7">
        <v>0</v>
      </c>
      <c r="L26" s="7">
        <v>0</v>
      </c>
      <c r="M26" s="28"/>
      <c r="N26" s="26"/>
    </row>
    <row r="27" spans="1:14" ht="36.75" customHeight="1" x14ac:dyDescent="0.3">
      <c r="A27" s="18"/>
      <c r="B27" s="28"/>
      <c r="C27" s="8" t="s">
        <v>18</v>
      </c>
      <c r="D27" s="7">
        <v>0</v>
      </c>
      <c r="E27" s="7">
        <v>0</v>
      </c>
      <c r="F27" s="7">
        <v>0</v>
      </c>
      <c r="G27" s="7">
        <v>0</v>
      </c>
      <c r="H27" s="9">
        <v>0</v>
      </c>
      <c r="I27" s="7">
        <v>0</v>
      </c>
      <c r="J27" s="7">
        <v>0</v>
      </c>
      <c r="K27" s="7">
        <v>0</v>
      </c>
      <c r="L27" s="7">
        <v>0</v>
      </c>
      <c r="M27" s="28"/>
      <c r="N27" s="26"/>
    </row>
    <row r="28" spans="1:14" ht="37.5" x14ac:dyDescent="0.3">
      <c r="A28" s="18"/>
      <c r="B28" s="28"/>
      <c r="C28" s="8" t="s">
        <v>19</v>
      </c>
      <c r="D28" s="7">
        <v>1627.5</v>
      </c>
      <c r="E28" s="7">
        <v>0</v>
      </c>
      <c r="F28" s="7">
        <v>0</v>
      </c>
      <c r="G28" s="7">
        <v>0</v>
      </c>
      <c r="H28" s="14">
        <v>1627.5</v>
      </c>
      <c r="I28" s="7">
        <v>0</v>
      </c>
      <c r="J28" s="7">
        <v>0</v>
      </c>
      <c r="K28" s="7">
        <v>0</v>
      </c>
      <c r="L28" s="7">
        <v>0</v>
      </c>
      <c r="M28" s="28"/>
      <c r="N28" s="26"/>
    </row>
    <row r="29" spans="1:14" ht="39" customHeight="1" x14ac:dyDescent="0.3">
      <c r="A29" s="18"/>
      <c r="B29" s="28"/>
      <c r="C29" s="8" t="s">
        <v>20</v>
      </c>
      <c r="D29" s="7">
        <v>0</v>
      </c>
      <c r="E29" s="7">
        <v>0</v>
      </c>
      <c r="F29" s="7">
        <v>0</v>
      </c>
      <c r="G29" s="7">
        <v>0</v>
      </c>
      <c r="H29" s="9">
        <v>0</v>
      </c>
      <c r="I29" s="7">
        <v>0</v>
      </c>
      <c r="J29" s="7">
        <v>0</v>
      </c>
      <c r="K29" s="7">
        <v>0</v>
      </c>
      <c r="L29" s="7">
        <v>0</v>
      </c>
      <c r="M29" s="28"/>
      <c r="N29" s="27"/>
    </row>
    <row r="30" spans="1:14" ht="18.75" x14ac:dyDescent="0.3">
      <c r="A30" s="18" t="s">
        <v>28</v>
      </c>
      <c r="B30" s="22" t="s">
        <v>29</v>
      </c>
      <c r="C30" s="6" t="s">
        <v>16</v>
      </c>
      <c r="D30" s="7">
        <f>SUM(E30:L30)</f>
        <v>27104.3</v>
      </c>
      <c r="E30" s="7">
        <f>SUM(E10)</f>
        <v>2786.6</v>
      </c>
      <c r="F30" s="7">
        <f>SUM(F10,F15)</f>
        <v>2843.1</v>
      </c>
      <c r="G30" s="7">
        <f>SUM(G15,G10)</f>
        <v>2174.1999999999998</v>
      </c>
      <c r="H30" s="9">
        <v>6252.3</v>
      </c>
      <c r="I30" s="7">
        <f>SUM(I20,I10)</f>
        <v>3269.2</v>
      </c>
      <c r="J30" s="7">
        <v>3032.6</v>
      </c>
      <c r="K30" s="7">
        <v>3127.7</v>
      </c>
      <c r="L30" s="7">
        <v>3618.6</v>
      </c>
      <c r="M30" s="19"/>
      <c r="N30" s="19"/>
    </row>
    <row r="31" spans="1:14" ht="37.5" x14ac:dyDescent="0.3">
      <c r="A31" s="18"/>
      <c r="B31" s="23"/>
      <c r="C31" s="8" t="s">
        <v>17</v>
      </c>
      <c r="D31" s="10">
        <v>0</v>
      </c>
      <c r="E31" s="7">
        <v>0</v>
      </c>
      <c r="F31" s="7">
        <v>0</v>
      </c>
      <c r="G31" s="7">
        <v>0</v>
      </c>
      <c r="H31" s="9">
        <v>0</v>
      </c>
      <c r="I31" s="7">
        <v>0</v>
      </c>
      <c r="J31" s="7">
        <v>0</v>
      </c>
      <c r="K31" s="7">
        <v>0</v>
      </c>
      <c r="L31" s="7">
        <v>0</v>
      </c>
      <c r="M31" s="20"/>
      <c r="N31" s="20"/>
    </row>
    <row r="32" spans="1:14" ht="37.5" x14ac:dyDescent="0.3">
      <c r="A32" s="18"/>
      <c r="B32" s="23"/>
      <c r="C32" s="8" t="s">
        <v>18</v>
      </c>
      <c r="D32" s="7">
        <v>0</v>
      </c>
      <c r="E32" s="7">
        <v>0</v>
      </c>
      <c r="F32" s="7">
        <v>0</v>
      </c>
      <c r="G32" s="7">
        <v>0</v>
      </c>
      <c r="H32" s="9">
        <v>0</v>
      </c>
      <c r="I32" s="7">
        <v>0</v>
      </c>
      <c r="J32" s="7">
        <v>0</v>
      </c>
      <c r="K32" s="7">
        <v>0</v>
      </c>
      <c r="L32" s="7">
        <v>0</v>
      </c>
      <c r="M32" s="20"/>
      <c r="N32" s="20"/>
    </row>
    <row r="33" spans="1:14" ht="37.5" x14ac:dyDescent="0.3">
      <c r="A33" s="18"/>
      <c r="B33" s="23"/>
      <c r="C33" s="8" t="s">
        <v>19</v>
      </c>
      <c r="D33" s="7">
        <f>SUM(E33:L33)</f>
        <v>27104.3</v>
      </c>
      <c r="E33" s="7">
        <v>2786.6</v>
      </c>
      <c r="F33" s="7">
        <v>2843.1</v>
      </c>
      <c r="G33" s="7">
        <v>2174.1999999999998</v>
      </c>
      <c r="H33" s="13">
        <v>6252.3</v>
      </c>
      <c r="I33" s="7">
        <v>3269.2</v>
      </c>
      <c r="J33" s="7">
        <v>3032.6</v>
      </c>
      <c r="K33" s="7">
        <v>3127.7</v>
      </c>
      <c r="L33" s="7">
        <v>3618.6</v>
      </c>
      <c r="M33" s="20"/>
      <c r="N33" s="20"/>
    </row>
    <row r="34" spans="1:14" ht="36.75" customHeight="1" x14ac:dyDescent="0.3">
      <c r="A34" s="18"/>
      <c r="B34" s="24"/>
      <c r="C34" s="8" t="s">
        <v>20</v>
      </c>
      <c r="D34" s="7">
        <v>0</v>
      </c>
      <c r="E34" s="7">
        <v>0</v>
      </c>
      <c r="F34" s="7">
        <v>0</v>
      </c>
      <c r="G34" s="7">
        <v>0</v>
      </c>
      <c r="H34" s="9">
        <v>0</v>
      </c>
      <c r="I34" s="7">
        <v>0</v>
      </c>
      <c r="J34" s="7">
        <v>0</v>
      </c>
      <c r="K34" s="7">
        <v>0</v>
      </c>
      <c r="L34" s="7">
        <v>0</v>
      </c>
      <c r="M34" s="21"/>
      <c r="N34" s="21"/>
    </row>
  </sheetData>
  <mergeCells count="37">
    <mergeCell ref="A10:A14"/>
    <mergeCell ref="J4:J5"/>
    <mergeCell ref="L4:L5"/>
    <mergeCell ref="K4:K5"/>
    <mergeCell ref="M10:M14"/>
    <mergeCell ref="N10:N14"/>
    <mergeCell ref="M3:M5"/>
    <mergeCell ref="N3:N5"/>
    <mergeCell ref="B7:N7"/>
    <mergeCell ref="B8:N8"/>
    <mergeCell ref="B10:B14"/>
    <mergeCell ref="A30:A34"/>
    <mergeCell ref="M30:M34"/>
    <mergeCell ref="N30:N34"/>
    <mergeCell ref="B30:B34"/>
    <mergeCell ref="A15:A19"/>
    <mergeCell ref="M15:M19"/>
    <mergeCell ref="N15:N19"/>
    <mergeCell ref="B20:B24"/>
    <mergeCell ref="A20:A24"/>
    <mergeCell ref="M20:M24"/>
    <mergeCell ref="N20:N24"/>
    <mergeCell ref="B15:B19"/>
    <mergeCell ref="B25:B29"/>
    <mergeCell ref="A25:A29"/>
    <mergeCell ref="M25:M29"/>
    <mergeCell ref="N25:N29"/>
    <mergeCell ref="A3:A5"/>
    <mergeCell ref="C3:C5"/>
    <mergeCell ref="D3:D5"/>
    <mergeCell ref="E3:L3"/>
    <mergeCell ref="E4:E5"/>
    <mergeCell ref="F4:F5"/>
    <mergeCell ref="G4:G5"/>
    <mergeCell ref="H4:H5"/>
    <mergeCell ref="I4:I5"/>
    <mergeCell ref="B3:B5"/>
  </mergeCells>
  <phoneticPr fontId="3" type="noConversion"/>
  <pageMargins left="0.43307086614173229" right="0.82677165354330717" top="0.78740157480314965" bottom="0.19685039370078741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cp:lastPrinted>2021-03-23T08:29:55Z</cp:lastPrinted>
  <dcterms:created xsi:type="dcterms:W3CDTF">2015-06-05T18:19:34Z</dcterms:created>
  <dcterms:modified xsi:type="dcterms:W3CDTF">2021-03-23T08:30:30Z</dcterms:modified>
</cp:coreProperties>
</file>