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4" i="1"/>
  <c r="E64"/>
  <c r="F61"/>
  <c r="E61"/>
  <c r="F59"/>
  <c r="E59"/>
  <c r="F55"/>
  <c r="E55"/>
  <c r="F50"/>
  <c r="E50"/>
  <c r="F48"/>
  <c r="E48"/>
  <c r="E46"/>
  <c r="F45"/>
  <c r="E45"/>
  <c r="E41"/>
  <c r="F38"/>
  <c r="E38"/>
  <c r="F36"/>
  <c r="E36"/>
  <c r="F31"/>
  <c r="E31"/>
  <c r="F30"/>
  <c r="E30"/>
  <c r="F26"/>
  <c r="E26"/>
  <c r="F24"/>
  <c r="E24"/>
  <c r="F18"/>
  <c r="E18"/>
  <c r="F15"/>
  <c r="E15"/>
  <c r="F13"/>
  <c r="E13"/>
</calcChain>
</file>

<file path=xl/sharedStrings.xml><?xml version="1.0" encoding="utf-8"?>
<sst xmlns="http://schemas.openxmlformats.org/spreadsheetml/2006/main" count="144" uniqueCount="74">
  <si>
    <t>к решению Совета  муниципального</t>
  </si>
  <si>
    <t>образования Северский район</t>
  </si>
  <si>
    <t>Распределение бюджетных ассигнований по разделам и подразделам классификации расходов бюджетов на 2022 и 2023 годы</t>
  </si>
  <si>
    <t>Наименование</t>
  </si>
  <si>
    <t>РЗ</t>
  </si>
  <si>
    <t>ПР</t>
  </si>
  <si>
    <t>Сумма</t>
  </si>
  <si>
    <t>2022 год</t>
  </si>
  <si>
    <t>2023 год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</si>
  <si>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</si>
  <si>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</si>
  <si>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</si>
  <si>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</si>
  <si>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</si>
  <si>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</si>
  <si>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</si>
  <si>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</si>
  <si>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</si>
  <si>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</si>
  <si>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</si>
  <si>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</si>
  <si>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</si>
  <si>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</si>
  <si>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</si>
  <si>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</si>
  <si>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</si>
  <si>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</si>
  <si>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</si>
  <si>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</si>
  <si>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</si>
  <si>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</si>
  <si>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</si>
  <si>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</si>
  <si>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</si>
  <si>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</si>
  <si>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</si>
  <si>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</si>
  <si>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</si>
  <si>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</si>
  <si>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</si>
  <si>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</si>
  <si>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</si>
  <si>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</si>
  <si>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Жилищное и коммунальное хозяйство </t>
  </si>
  <si>
    <t>Коммунальное хозяйство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</si>
  <si>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</si>
  <si>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</si>
  <si>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</si>
  <si>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</si>
  <si>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</si>
  <si>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</si>
  <si>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</si>
  <si>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</si>
  <si>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</si>
  <si>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</si>
  <si>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 xml:space="preserve">Здравоохранение 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</si>
  <si>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</si>
  <si>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</si>
  <si>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</si>
  <si>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</si>
  <si>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</si>
  <si>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</si>
  <si>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</si>
  <si>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</si>
  <si>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</si>
  <si>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</si>
  <si>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</si>
  <si>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</si>
  <si>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</si>
  <si>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</si>
  <si>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</si>
  <si>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Условно утвержденные расходы</t>
  </si>
  <si>
    <t>от 17 декабря 2020 года № 34</t>
  </si>
  <si>
    <t>ПРИЛОЖЕНИЕ № 10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</si>
</sst>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164" fontId="1" fillId="2" borderId="0" xfId="0" applyNumberFormat="1" applyFont="1" applyFill="1"/>
    <xf numFmtId="0" fontId="1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5"/>
    </xf>
    <xf numFmtId="1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69"/>
  <sheetViews>
    <sheetView tabSelected="1" view="pageBreakPreview" topLeftCell="A58" zoomScale="95" zoomScaleNormal="100" zoomScalePageLayoutView="95" workbookViewId="0">
      <selection activeCell="B8" sqref="B8:E8"/>
    </sheetView>
  </sheetViews>
  <sheetFormatPr defaultColWidth="8.85546875" defaultRowHeight="15"/>
  <cols>
    <col min="1" max="1" width="4.7109375" customWidth="1"/>
    <col min="2" max="2" width="59.85546875" customWidth="1"/>
    <col min="3" max="4" width="9.140625" style="6" customWidth="1"/>
    <col min="5" max="5" width="15.85546875" style="7" customWidth="1"/>
    <col min="6" max="6" width="15.85546875" customWidth="1"/>
  </cols>
  <sheetData>
    <row r="1" spans="2:7" ht="15.75">
      <c r="C1" s="8"/>
      <c r="D1" s="9"/>
      <c r="E1" s="8"/>
      <c r="F1" s="10"/>
      <c r="G1" s="11"/>
    </row>
    <row r="2" spans="2:7" ht="18.75">
      <c r="C2" s="5" t="s">
        <v>73</v>
      </c>
      <c r="D2" s="5"/>
      <c r="E2" s="5"/>
      <c r="F2" s="5"/>
      <c r="G2" s="12"/>
    </row>
    <row r="3" spans="2:7" ht="18.75">
      <c r="C3" s="5" t="s">
        <v>0</v>
      </c>
      <c r="D3" s="5"/>
      <c r="E3" s="5"/>
      <c r="F3" s="5"/>
      <c r="G3" s="11"/>
    </row>
    <row r="4" spans="2:7" ht="18.75">
      <c r="C4" s="5" t="s">
        <v>1</v>
      </c>
      <c r="D4" s="5"/>
      <c r="E4" s="5"/>
      <c r="F4" s="5"/>
      <c r="G4" s="11"/>
    </row>
    <row r="5" spans="2:7" ht="18.75">
      <c r="C5" s="5" t="s">
        <v>72</v>
      </c>
      <c r="D5" s="5"/>
      <c r="E5" s="5"/>
      <c r="F5" s="5"/>
      <c r="G5" s="11"/>
    </row>
    <row r="8" spans="2:7" ht="46.5" customHeight="1">
      <c r="B8" s="4" t="s">
        <v>2</v>
      </c>
      <c r="C8" s="4"/>
      <c r="D8" s="4"/>
      <c r="E8" s="4"/>
    </row>
    <row r="10" spans="2:7" ht="15" customHeight="1">
      <c r="B10" s="3" t="s">
        <v>3</v>
      </c>
      <c r="C10" s="2" t="s">
        <v>4</v>
      </c>
      <c r="D10" s="2" t="s">
        <v>5</v>
      </c>
      <c r="E10" s="1" t="s">
        <v>6</v>
      </c>
      <c r="F10" s="1" t="s">
        <v>6</v>
      </c>
    </row>
    <row r="11" spans="2:7">
      <c r="B11" s="3"/>
      <c r="C11" s="2"/>
      <c r="D11" s="2"/>
      <c r="E11" s="1"/>
      <c r="F11" s="1"/>
    </row>
    <row r="12" spans="2:7" ht="18.75">
      <c r="B12" s="13"/>
      <c r="C12" s="14"/>
      <c r="D12" s="14"/>
      <c r="E12" s="15" t="s">
        <v>7</v>
      </c>
      <c r="F12" s="15" t="s">
        <v>8</v>
      </c>
    </row>
    <row r="13" spans="2:7" ht="15.75">
      <c r="B13" s="16" t="s">
        <v>9</v>
      </c>
      <c r="C13" s="17"/>
      <c r="D13" s="17"/>
      <c r="E13" s="18">
        <f>E15+E24+E26+E30+E38+E45+E48+E50+E55+E59+E61+E36+E64</f>
        <v>2312716.6999999997</v>
      </c>
      <c r="F13" s="18">
        <f>F15+F24+F26+F30+F38+F45+F48+F50+F55+F59+F61+F36+F64</f>
        <v>2084847.3999999997</v>
      </c>
    </row>
    <row r="14" spans="2:7" ht="15.75">
      <c r="B14" s="19" t="s">
        <v>10</v>
      </c>
      <c r="C14" s="20"/>
      <c r="D14" s="20"/>
      <c r="E14" s="21"/>
      <c r="F14" s="21"/>
    </row>
    <row r="15" spans="2:7" ht="15.75">
      <c r="B15" s="22" t="s">
        <v>11</v>
      </c>
      <c r="C15" s="23" t="s">
        <v>12</v>
      </c>
      <c r="D15" s="23" t="s">
        <v>13</v>
      </c>
      <c r="E15" s="18">
        <f>E16+E17+E18+E19+E20+E21+E22+E23</f>
        <v>179160.1</v>
      </c>
      <c r="F15" s="18">
        <f>F16+F17+F18+F19+F20+F21+F22+F23</f>
        <v>179072.9</v>
      </c>
    </row>
    <row r="16" spans="2:7" ht="31.5">
      <c r="B16" s="19" t="s">
        <v>14</v>
      </c>
      <c r="C16" s="24" t="s">
        <v>12</v>
      </c>
      <c r="D16" s="24" t="s">
        <v>15</v>
      </c>
      <c r="E16" s="25">
        <v>1723.5</v>
      </c>
      <c r="F16" s="25">
        <v>1723.5</v>
      </c>
    </row>
    <row r="17" spans="2:6" ht="47.25">
      <c r="B17" s="19" t="s">
        <v>16</v>
      </c>
      <c r="C17" s="24" t="s">
        <v>12</v>
      </c>
      <c r="D17" s="24" t="s">
        <v>17</v>
      </c>
      <c r="E17" s="25">
        <v>3817.2</v>
      </c>
      <c r="F17" s="25">
        <v>3817.2</v>
      </c>
    </row>
    <row r="18" spans="2:6" ht="63">
      <c r="B18" s="26" t="s">
        <v>18</v>
      </c>
      <c r="C18" s="24" t="s">
        <v>12</v>
      </c>
      <c r="D18" s="24" t="s">
        <v>19</v>
      </c>
      <c r="E18" s="25">
        <f>88283.6+0.3</f>
        <v>88283.900000000009</v>
      </c>
      <c r="F18" s="25">
        <f>88283.6+0.3</f>
        <v>88283.900000000009</v>
      </c>
    </row>
    <row r="19" spans="2:6" ht="15.75">
      <c r="B19" s="19" t="s">
        <v>20</v>
      </c>
      <c r="C19" s="24" t="s">
        <v>12</v>
      </c>
      <c r="D19" s="24" t="s">
        <v>21</v>
      </c>
      <c r="E19" s="25">
        <v>101.1</v>
      </c>
      <c r="F19" s="25">
        <v>13.9</v>
      </c>
    </row>
    <row r="20" spans="2:6" ht="47.25">
      <c r="B20" s="19" t="s">
        <v>22</v>
      </c>
      <c r="C20" s="24" t="s">
        <v>12</v>
      </c>
      <c r="D20" s="24" t="s">
        <v>23</v>
      </c>
      <c r="E20" s="25">
        <v>28459.9</v>
      </c>
      <c r="F20" s="25">
        <v>28459.9</v>
      </c>
    </row>
    <row r="21" spans="2:6" ht="15.75">
      <c r="B21" s="19" t="s">
        <v>24</v>
      </c>
      <c r="C21" s="24" t="s">
        <v>12</v>
      </c>
      <c r="D21" s="24" t="s">
        <v>25</v>
      </c>
      <c r="E21" s="25">
        <v>0</v>
      </c>
      <c r="F21" s="25">
        <v>0</v>
      </c>
    </row>
    <row r="22" spans="2:6" ht="15.75">
      <c r="B22" s="19" t="s">
        <v>26</v>
      </c>
      <c r="C22" s="24" t="s">
        <v>12</v>
      </c>
      <c r="D22" s="24">
        <v>11</v>
      </c>
      <c r="E22" s="25">
        <v>800</v>
      </c>
      <c r="F22" s="25">
        <v>800</v>
      </c>
    </row>
    <row r="23" spans="2:6" ht="15.75">
      <c r="B23" s="19" t="s">
        <v>27</v>
      </c>
      <c r="C23" s="24" t="s">
        <v>12</v>
      </c>
      <c r="D23" s="24">
        <v>13</v>
      </c>
      <c r="E23" s="25">
        <v>55974.5</v>
      </c>
      <c r="F23" s="25">
        <v>55974.5</v>
      </c>
    </row>
    <row r="24" spans="2:6" ht="15.75">
      <c r="B24" s="22" t="s">
        <v>28</v>
      </c>
      <c r="C24" s="23" t="s">
        <v>15</v>
      </c>
      <c r="D24" s="23" t="s">
        <v>13</v>
      </c>
      <c r="E24" s="18">
        <f>E25</f>
        <v>40.4</v>
      </c>
      <c r="F24" s="18">
        <f>F25</f>
        <v>40.4</v>
      </c>
    </row>
    <row r="25" spans="2:6" ht="15.75">
      <c r="B25" s="19" t="s">
        <v>29</v>
      </c>
      <c r="C25" s="24" t="s">
        <v>15</v>
      </c>
      <c r="D25" s="24" t="s">
        <v>19</v>
      </c>
      <c r="E25" s="25">
        <v>40.4</v>
      </c>
      <c r="F25" s="25">
        <v>40.4</v>
      </c>
    </row>
    <row r="26" spans="2:6" ht="31.5">
      <c r="B26" s="22" t="s">
        <v>30</v>
      </c>
      <c r="C26" s="23" t="s">
        <v>17</v>
      </c>
      <c r="D26" s="23" t="s">
        <v>13</v>
      </c>
      <c r="E26" s="18">
        <f>SUM(E27:E29)</f>
        <v>22287</v>
      </c>
      <c r="F26" s="18">
        <f>SUM(F27:F29)</f>
        <v>22719.599999999999</v>
      </c>
    </row>
    <row r="27" spans="2:6" ht="15.75">
      <c r="B27" s="19" t="s">
        <v>31</v>
      </c>
      <c r="C27" s="24" t="s">
        <v>17</v>
      </c>
      <c r="D27" s="24" t="s">
        <v>32</v>
      </c>
      <c r="E27" s="25">
        <v>55</v>
      </c>
      <c r="F27" s="25">
        <v>55</v>
      </c>
    </row>
    <row r="28" spans="2:6" ht="47.25">
      <c r="B28" s="19" t="s">
        <v>33</v>
      </c>
      <c r="C28" s="24" t="s">
        <v>17</v>
      </c>
      <c r="D28" s="24" t="s">
        <v>34</v>
      </c>
      <c r="E28" s="25">
        <v>21743</v>
      </c>
      <c r="F28" s="25">
        <v>22175.599999999999</v>
      </c>
    </row>
    <row r="29" spans="2:6" ht="31.5">
      <c r="B29" s="19" t="s">
        <v>35</v>
      </c>
      <c r="C29" s="24" t="s">
        <v>17</v>
      </c>
      <c r="D29" s="24">
        <v>14</v>
      </c>
      <c r="E29" s="25">
        <v>489</v>
      </c>
      <c r="F29" s="25">
        <v>489</v>
      </c>
    </row>
    <row r="30" spans="2:6" ht="15.75">
      <c r="B30" s="22" t="s">
        <v>36</v>
      </c>
      <c r="C30" s="23" t="s">
        <v>19</v>
      </c>
      <c r="D30" s="23" t="s">
        <v>13</v>
      </c>
      <c r="E30" s="18">
        <f>E31+E32+E33+E34+E35</f>
        <v>18655.5</v>
      </c>
      <c r="F30" s="18">
        <f>F31+F32+F33+F34+F35</f>
        <v>19146.400000000001</v>
      </c>
    </row>
    <row r="31" spans="2:6" ht="15.75">
      <c r="B31" s="19" t="s">
        <v>37</v>
      </c>
      <c r="C31" s="24" t="s">
        <v>19</v>
      </c>
      <c r="D31" s="24" t="s">
        <v>21</v>
      </c>
      <c r="E31" s="25">
        <f>4936.6-0.3</f>
        <v>4936.3</v>
      </c>
      <c r="F31" s="25">
        <f>4936.6-0.3</f>
        <v>4936.3</v>
      </c>
    </row>
    <row r="32" spans="2:6" ht="15.75">
      <c r="B32" s="19" t="s">
        <v>38</v>
      </c>
      <c r="C32" s="24" t="s">
        <v>19</v>
      </c>
      <c r="D32" s="24" t="s">
        <v>39</v>
      </c>
      <c r="E32" s="25">
        <v>2648</v>
      </c>
      <c r="F32" s="25">
        <v>2648</v>
      </c>
    </row>
    <row r="33" spans="2:6" ht="15.75">
      <c r="B33" s="19" t="s">
        <v>40</v>
      </c>
      <c r="C33" s="24" t="s">
        <v>19</v>
      </c>
      <c r="D33" s="24" t="s">
        <v>32</v>
      </c>
      <c r="E33" s="25">
        <v>3127.7</v>
      </c>
      <c r="F33" s="25">
        <v>3618.6</v>
      </c>
    </row>
    <row r="34" spans="2:6" ht="15.75">
      <c r="B34" s="19" t="s">
        <v>41</v>
      </c>
      <c r="C34" s="24" t="s">
        <v>19</v>
      </c>
      <c r="D34" s="24">
        <v>10</v>
      </c>
      <c r="E34" s="25">
        <v>5358.5</v>
      </c>
      <c r="F34" s="25">
        <v>5358.5</v>
      </c>
    </row>
    <row r="35" spans="2:6" ht="15.75">
      <c r="B35" s="19" t="s">
        <v>42</v>
      </c>
      <c r="C35" s="24" t="s">
        <v>19</v>
      </c>
      <c r="D35" s="24">
        <v>12</v>
      </c>
      <c r="E35" s="25">
        <v>2585</v>
      </c>
      <c r="F35" s="25">
        <v>2585</v>
      </c>
    </row>
    <row r="36" spans="2:6" ht="15.75">
      <c r="B36" s="22" t="s">
        <v>43</v>
      </c>
      <c r="C36" s="23" t="s">
        <v>21</v>
      </c>
      <c r="D36" s="23" t="s">
        <v>13</v>
      </c>
      <c r="E36" s="18">
        <f>E37</f>
        <v>85484.7</v>
      </c>
      <c r="F36" s="18">
        <f>F37</f>
        <v>16878.8</v>
      </c>
    </row>
    <row r="37" spans="2:6" ht="15.75">
      <c r="B37" s="19" t="s">
        <v>44</v>
      </c>
      <c r="C37" s="24" t="s">
        <v>21</v>
      </c>
      <c r="D37" s="24" t="s">
        <v>15</v>
      </c>
      <c r="E37" s="25">
        <v>85484.7</v>
      </c>
      <c r="F37" s="25">
        <v>16878.8</v>
      </c>
    </row>
    <row r="38" spans="2:6" ht="15.75">
      <c r="B38" s="22" t="s">
        <v>45</v>
      </c>
      <c r="C38" s="23" t="s">
        <v>25</v>
      </c>
      <c r="D38" s="23" t="s">
        <v>13</v>
      </c>
      <c r="E38" s="18">
        <f>SUM(E39:E44)</f>
        <v>1632146.1999999997</v>
      </c>
      <c r="F38" s="18">
        <f>SUM(F39:F44)</f>
        <v>1447784.5999999996</v>
      </c>
    </row>
    <row r="39" spans="2:6" ht="15.75">
      <c r="B39" s="19" t="s">
        <v>46</v>
      </c>
      <c r="C39" s="24" t="s">
        <v>25</v>
      </c>
      <c r="D39" s="24" t="s">
        <v>12</v>
      </c>
      <c r="E39" s="25">
        <v>431023</v>
      </c>
      <c r="F39" s="25">
        <v>431182.7</v>
      </c>
    </row>
    <row r="40" spans="2:6" ht="15.75">
      <c r="B40" s="19" t="s">
        <v>47</v>
      </c>
      <c r="C40" s="24" t="s">
        <v>25</v>
      </c>
      <c r="D40" s="24" t="s">
        <v>15</v>
      </c>
      <c r="E40" s="25">
        <v>964267.7</v>
      </c>
      <c r="F40" s="25">
        <v>782996.7</v>
      </c>
    </row>
    <row r="41" spans="2:6" ht="15.75">
      <c r="B41" s="19" t="s">
        <v>48</v>
      </c>
      <c r="C41" s="24" t="s">
        <v>25</v>
      </c>
      <c r="D41" s="24" t="s">
        <v>17</v>
      </c>
      <c r="E41" s="25">
        <f>148335.3-1248.1</f>
        <v>147087.19999999998</v>
      </c>
      <c r="F41" s="25">
        <v>142627.4</v>
      </c>
    </row>
    <row r="42" spans="2:6" ht="30.75" customHeight="1">
      <c r="B42" s="19" t="s">
        <v>49</v>
      </c>
      <c r="C42" s="24" t="s">
        <v>25</v>
      </c>
      <c r="D42" s="24" t="s">
        <v>21</v>
      </c>
      <c r="E42" s="25">
        <v>110.4</v>
      </c>
      <c r="F42" s="25">
        <v>110.4</v>
      </c>
    </row>
    <row r="43" spans="2:6" ht="15.75">
      <c r="B43" s="19" t="s">
        <v>50</v>
      </c>
      <c r="C43" s="24" t="s">
        <v>25</v>
      </c>
      <c r="D43" s="24" t="s">
        <v>25</v>
      </c>
      <c r="E43" s="25">
        <v>21186.9</v>
      </c>
      <c r="F43" s="25">
        <v>21237.200000000001</v>
      </c>
    </row>
    <row r="44" spans="2:6" ht="15.75">
      <c r="B44" s="19" t="s">
        <v>51</v>
      </c>
      <c r="C44" s="24" t="s">
        <v>25</v>
      </c>
      <c r="D44" s="24" t="s">
        <v>32</v>
      </c>
      <c r="E44" s="25">
        <v>68471</v>
      </c>
      <c r="F44" s="25">
        <v>69630.2</v>
      </c>
    </row>
    <row r="45" spans="2:6" ht="15.75">
      <c r="B45" s="22" t="s">
        <v>52</v>
      </c>
      <c r="C45" s="23" t="s">
        <v>39</v>
      </c>
      <c r="D45" s="23" t="s">
        <v>13</v>
      </c>
      <c r="E45" s="18">
        <f>SUM(E46:E47)</f>
        <v>62524.2</v>
      </c>
      <c r="F45" s="18">
        <f>SUM(F46:F47)</f>
        <v>61276.1</v>
      </c>
    </row>
    <row r="46" spans="2:6" ht="15.75">
      <c r="B46" s="19" t="s">
        <v>53</v>
      </c>
      <c r="C46" s="24" t="s">
        <v>39</v>
      </c>
      <c r="D46" s="24" t="s">
        <v>12</v>
      </c>
      <c r="E46" s="25">
        <f>38315.6+1248.1</f>
        <v>39563.699999999997</v>
      </c>
      <c r="F46" s="25">
        <v>38315.599999999999</v>
      </c>
    </row>
    <row r="47" spans="2:6" ht="15.75">
      <c r="B47" s="19" t="s">
        <v>54</v>
      </c>
      <c r="C47" s="24" t="s">
        <v>39</v>
      </c>
      <c r="D47" s="24" t="s">
        <v>19</v>
      </c>
      <c r="E47" s="25">
        <v>22960.5</v>
      </c>
      <c r="F47" s="25">
        <v>22960.5</v>
      </c>
    </row>
    <row r="48" spans="2:6" ht="15.75">
      <c r="B48" s="22" t="s">
        <v>55</v>
      </c>
      <c r="C48" s="23" t="s">
        <v>32</v>
      </c>
      <c r="D48" s="23" t="s">
        <v>13</v>
      </c>
      <c r="E48" s="18">
        <f>E49</f>
        <v>0</v>
      </c>
      <c r="F48" s="18">
        <f>F49</f>
        <v>0</v>
      </c>
    </row>
    <row r="49" spans="2:6" ht="18.75">
      <c r="B49" s="27" t="s">
        <v>56</v>
      </c>
      <c r="C49" s="24" t="s">
        <v>32</v>
      </c>
      <c r="D49" s="24" t="s">
        <v>15</v>
      </c>
      <c r="E49" s="25">
        <v>0</v>
      </c>
      <c r="F49" s="25">
        <v>0</v>
      </c>
    </row>
    <row r="50" spans="2:6" ht="15.75">
      <c r="B50" s="22" t="s">
        <v>57</v>
      </c>
      <c r="C50" s="23">
        <v>10</v>
      </c>
      <c r="D50" s="23" t="s">
        <v>13</v>
      </c>
      <c r="E50" s="18">
        <f>SUM(E51:E54)</f>
        <v>196168.30000000002</v>
      </c>
      <c r="F50" s="18">
        <f>SUM(F51:F54)</f>
        <v>200425.7</v>
      </c>
    </row>
    <row r="51" spans="2:6" ht="15.75">
      <c r="B51" s="19" t="s">
        <v>58</v>
      </c>
      <c r="C51" s="24">
        <v>10</v>
      </c>
      <c r="D51" s="24" t="s">
        <v>12</v>
      </c>
      <c r="E51" s="25">
        <v>7200</v>
      </c>
      <c r="F51" s="25">
        <v>7200</v>
      </c>
    </row>
    <row r="52" spans="2:6" ht="15.75">
      <c r="B52" s="19" t="s">
        <v>59</v>
      </c>
      <c r="C52" s="24">
        <v>10</v>
      </c>
      <c r="D52" s="24" t="s">
        <v>17</v>
      </c>
      <c r="E52" s="25">
        <v>1340</v>
      </c>
      <c r="F52" s="25">
        <v>1340</v>
      </c>
    </row>
    <row r="53" spans="2:6" ht="15.75">
      <c r="B53" s="19" t="s">
        <v>60</v>
      </c>
      <c r="C53" s="24">
        <v>10</v>
      </c>
      <c r="D53" s="24" t="s">
        <v>19</v>
      </c>
      <c r="E53" s="25">
        <v>178031.7</v>
      </c>
      <c r="F53" s="25">
        <v>182289.1</v>
      </c>
    </row>
    <row r="54" spans="2:6" ht="15.75">
      <c r="B54" s="19" t="s">
        <v>61</v>
      </c>
      <c r="C54" s="24">
        <v>10</v>
      </c>
      <c r="D54" s="24" t="s">
        <v>23</v>
      </c>
      <c r="E54" s="25">
        <v>9596.6</v>
      </c>
      <c r="F54" s="25">
        <v>9596.6</v>
      </c>
    </row>
    <row r="55" spans="2:6" ht="15.75">
      <c r="B55" s="22" t="s">
        <v>62</v>
      </c>
      <c r="C55" s="23">
        <v>11</v>
      </c>
      <c r="D55" s="23" t="s">
        <v>13</v>
      </c>
      <c r="E55" s="18">
        <f>E56+E57+E58</f>
        <v>89500.3</v>
      </c>
      <c r="F55" s="18">
        <f>F56+F57+F58</f>
        <v>88552.900000000009</v>
      </c>
    </row>
    <row r="56" spans="2:6" ht="15.75">
      <c r="B56" s="19" t="s">
        <v>63</v>
      </c>
      <c r="C56" s="24">
        <v>11</v>
      </c>
      <c r="D56" s="24" t="s">
        <v>12</v>
      </c>
      <c r="E56" s="25">
        <v>82835</v>
      </c>
      <c r="F56" s="25">
        <v>81887.3</v>
      </c>
    </row>
    <row r="57" spans="2:6" ht="15.75">
      <c r="B57" s="19" t="s">
        <v>64</v>
      </c>
      <c r="C57" s="24">
        <v>11</v>
      </c>
      <c r="D57" s="24" t="s">
        <v>15</v>
      </c>
      <c r="E57" s="25">
        <v>2929</v>
      </c>
      <c r="F57" s="25">
        <v>2929.3</v>
      </c>
    </row>
    <row r="58" spans="2:6" ht="15.75">
      <c r="B58" s="19" t="s">
        <v>65</v>
      </c>
      <c r="C58" s="24">
        <v>11</v>
      </c>
      <c r="D58" s="24" t="s">
        <v>21</v>
      </c>
      <c r="E58" s="25">
        <v>3736.3</v>
      </c>
      <c r="F58" s="25">
        <v>3736.3</v>
      </c>
    </row>
    <row r="59" spans="2:6" ht="31.5">
      <c r="B59" s="22" t="s">
        <v>66</v>
      </c>
      <c r="C59" s="23">
        <v>13</v>
      </c>
      <c r="D59" s="23" t="s">
        <v>13</v>
      </c>
      <c r="E59" s="18">
        <f>E60</f>
        <v>2350</v>
      </c>
      <c r="F59" s="18">
        <f>F60</f>
        <v>2350</v>
      </c>
    </row>
    <row r="60" spans="2:6" ht="31.5">
      <c r="B60" s="19" t="s">
        <v>67</v>
      </c>
      <c r="C60" s="24">
        <v>13</v>
      </c>
      <c r="D60" s="24" t="s">
        <v>12</v>
      </c>
      <c r="E60" s="25">
        <v>2350</v>
      </c>
      <c r="F60" s="25">
        <v>2350</v>
      </c>
    </row>
    <row r="61" spans="2:6" ht="31.5">
      <c r="B61" s="28" t="s">
        <v>68</v>
      </c>
      <c r="C61" s="23">
        <v>14</v>
      </c>
      <c r="D61" s="23" t="s">
        <v>13</v>
      </c>
      <c r="E61" s="18">
        <f>E62</f>
        <v>3000</v>
      </c>
      <c r="F61" s="18">
        <f>F62</f>
        <v>3000</v>
      </c>
    </row>
    <row r="62" spans="2:6" ht="47.25">
      <c r="B62" s="29" t="s">
        <v>69</v>
      </c>
      <c r="C62" s="24">
        <v>14</v>
      </c>
      <c r="D62" s="24" t="s">
        <v>12</v>
      </c>
      <c r="E62" s="25">
        <v>3000</v>
      </c>
      <c r="F62" s="25">
        <v>3000</v>
      </c>
    </row>
    <row r="63" spans="2:6" ht="15.75">
      <c r="B63" s="30" t="s">
        <v>70</v>
      </c>
      <c r="C63" s="31">
        <v>14</v>
      </c>
      <c r="D63" s="32" t="s">
        <v>17</v>
      </c>
      <c r="E63" s="33">
        <v>0</v>
      </c>
      <c r="F63" s="33">
        <v>0</v>
      </c>
    </row>
    <row r="64" spans="2:6" s="34" customFormat="1" ht="15.75">
      <c r="B64" s="28" t="s">
        <v>71</v>
      </c>
      <c r="C64" s="23"/>
      <c r="D64" s="23"/>
      <c r="E64" s="18">
        <f>E65</f>
        <v>21400</v>
      </c>
      <c r="F64" s="18">
        <f>F65</f>
        <v>43600</v>
      </c>
    </row>
    <row r="65" spans="2:6" ht="15.75">
      <c r="B65" s="29" t="s">
        <v>71</v>
      </c>
      <c r="C65" s="31"/>
      <c r="D65" s="32"/>
      <c r="E65" s="33">
        <v>21400</v>
      </c>
      <c r="F65" s="33">
        <v>43600</v>
      </c>
    </row>
    <row r="67" spans="2:6" ht="18.75">
      <c r="B67" s="35"/>
      <c r="C67" s="36"/>
      <c r="D67" s="36"/>
      <c r="E67" s="37"/>
    </row>
    <row r="68" spans="2:6" ht="18.75">
      <c r="B68" s="35"/>
      <c r="C68" s="36"/>
      <c r="D68" s="36"/>
      <c r="E68"/>
      <c r="F68" s="37"/>
    </row>
    <row r="69" spans="2:6" ht="18.75">
      <c r="B69" s="35"/>
      <c r="C69" s="36"/>
      <c r="D69" s="36"/>
      <c r="E69" s="37"/>
    </row>
  </sheetData>
  <mergeCells count="9">
    <mergeCell ref="B10:B11"/>
    <mergeCell ref="C10:C11"/>
    <mergeCell ref="D10:D11"/>
    <mergeCell ref="E10:F11"/>
    <mergeCell ref="C2:F2"/>
    <mergeCell ref="C3:F3"/>
    <mergeCell ref="C4:F4"/>
    <mergeCell ref="C5:F5"/>
    <mergeCell ref="B8:E8"/>
  </mergeCells>
  <pageMargins left="0.70833333333333304" right="0.70833333333333304" top="0.91458333333333297" bottom="0.74791666666666701" header="0.74791666666666701" footer="0.51180555555555496"/>
  <pageSetup paperSize="9" scale="77" firstPageNumber="0" orientation="portrait" horizontalDpi="300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VasilenkoN</dc:creator>
  <cp:lastModifiedBy>user121</cp:lastModifiedBy>
  <cp:revision>19</cp:revision>
  <cp:lastPrinted>2020-11-15T12:34:07Z</cp:lastPrinted>
  <dcterms:created xsi:type="dcterms:W3CDTF">2020-01-22T08:48:10Z</dcterms:created>
  <dcterms:modified xsi:type="dcterms:W3CDTF">2020-12-18T11:14:14Z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