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25 сессия\Реш. № 214 О внесен. изм. в местный бюджет\"/>
    </mc:Choice>
  </mc:AlternateContent>
  <xr:revisionPtr revIDLastSave="0" documentId="13_ncr:1_{2C432A61-9BC0-4EFA-A7FC-A6C13FED68E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4" i="1" l="1"/>
  <c r="D53" i="1"/>
  <c r="D52" i="1"/>
  <c r="D48" i="1" s="1"/>
  <c r="D47" i="1" s="1"/>
  <c r="D45" i="1"/>
  <c r="D44" i="1"/>
  <c r="D41" i="1"/>
  <c r="D31" i="1"/>
  <c r="D17" i="1"/>
  <c r="D55" i="1" l="1"/>
</calcChain>
</file>

<file path=xl/sharedStrings.xml><?xml version="1.0" encoding="utf-8"?>
<sst xmlns="http://schemas.openxmlformats.org/spreadsheetml/2006/main" count="89" uniqueCount="87">
  <si>
    <t>ПРИЛОЖЕНИЕ №1</t>
  </si>
  <si>
    <t>к решению Совета муниципального</t>
  </si>
  <si>
    <t>образования Северский район</t>
  </si>
  <si>
    <t>«ПРИЛОЖЕНИЕ №1</t>
  </si>
  <si>
    <t>Объем поступлений доходов в местный бюджет по кодам</t>
  </si>
  <si>
    <t>видов (подвидов) доходов на 2022 год</t>
  </si>
  <si>
    <t>тыс.рублей</t>
  </si>
  <si>
    <t>Код бюджетной классификации</t>
  </si>
  <si>
    <t>Наименование доходов</t>
  </si>
  <si>
    <t>Сумма</t>
  </si>
  <si>
    <t>1 00 00000 00 0000 000</t>
  </si>
  <si>
    <t>Налоговые и неналоговые доходы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</si>
  <si>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</si>
  <si>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</si>
  <si>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1 01 02000 01 0000 110</t>
  </si>
  <si>
    <t>Налог на доходы физических лиц</t>
  </si>
  <si>
    <t>1 03 02231 01 0000 110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</si>
  <si>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</si>
  <si>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</si>
  <si>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1 03 02251 01 0000 110</t>
  </si>
  <si>
    <t>1 03 02261 01 0000 110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</si>
  <si>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</si>
  <si>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</si>
  <si>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</si>
  <si>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</si>
  <si>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</si>
  <si>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 xml:space="preserve">Единый сельскохозяйственный налог 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</si>
  <si>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</si>
  <si>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</si>
  <si>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</si>
  <si>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>Налог на имущество организаций</t>
  </si>
  <si>
    <t>1 08 00000 00 0000 110</t>
  </si>
  <si>
    <t xml:space="preserve">Государственная пошлина </t>
  </si>
  <si>
    <t>1 11 03050 05 0000 120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</si>
  <si>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</si>
  <si>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</si>
  <si>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</si>
  <si>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</si>
  <si>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</si>
  <si>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</si>
  <si>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</si>
  <si>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</si>
  <si>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Доходы  от  сдачи  в  аренду  имущества,  составляющего казну муниципальных районов (за исключением земельных участков)</t>
  </si>
  <si>
    <t>1 11 05313 05 0000 120</t>
  </si>
  <si>
    <t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</si>
  <si>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>1 11 05314 13 0000 120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</si>
  <si>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</si>
  <si>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1 11 09045 05 0000 120</t>
  </si>
  <si>
    <t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</si>
  <si>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>1 12 01000 01 0000 120</t>
  </si>
  <si>
    <t>Плата за негативное воздействие на окружающую среду</t>
  </si>
  <si>
    <t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</si>
  <si>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</si>
  <si>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>1 13 02995 05 0000 130</t>
  </si>
  <si>
    <t xml:space="preserve">Прочие доходы от компенсации затрат бюджетов муниципальных районов 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</si>
  <si>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</si>
  <si>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</si>
  <si>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</si>
  <si>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</si>
  <si>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</si>
  <si>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</si>
  <si>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</si>
  <si>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</si>
  <si>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</si>
  <si>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</si>
  <si>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</si>
  <si>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</si>
  <si>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</si>
  <si>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</si>
  <si>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</si>
  <si>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</si>
  <si>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</si>
  <si>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</si>
  <si>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</si>
  <si>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
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</si>
  <si>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</si>
  <si>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</si>
  <si>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</si>
  <si>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</si>
  <si>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2 18 00000 00 0000 150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</si>
  <si>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</si>
  <si>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</si>
  <si>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</si>
  <si>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</si>
  <si>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».</t>
  </si>
  <si>
    <t>от 26 мая 2022 года № 214</t>
  </si>
  <si>
    <t>от 23 декабря 2021 года № 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</si>
</sst>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/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 applyAlignment="1"/>
    <xf numFmtId="164" fontId="3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0" fillId="0" borderId="0" xfId="0" applyFont="1"/>
    <xf numFmtId="0" fontId="7" fillId="0" borderId="1" xfId="0" applyFont="1" applyBorder="1" applyAlignment="1"/>
    <xf numFmtId="0" fontId="8" fillId="0" borderId="0" xfId="0" applyFont="1" applyAlignment="1"/>
    <xf numFmtId="0" fontId="8" fillId="0" borderId="0" xfId="0" applyFont="1"/>
    <xf numFmtId="0" fontId="0" fillId="0" borderId="0" xfId="0" applyFont="1" applyAlignment="1">
      <alignment horizontal="right"/>
    </xf>
    <xf numFmtId="0" fontId="10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abSelected="1" topLeftCell="A46" zoomScaleNormal="100" workbookViewId="0">
      <selection activeCell="A13" sqref="A13:D13"/>
    </sheetView>
  </sheetViews>
  <sheetFormatPr defaultColWidth="9.42578125" defaultRowHeight="15" x14ac:dyDescent="0.25"/>
  <cols>
    <col min="1" max="1" width="22.42578125" style="1" customWidth="1"/>
    <col min="2" max="2" width="22.85546875" style="1" customWidth="1"/>
    <col min="3" max="3" width="27.42578125" customWidth="1"/>
    <col min="4" max="4" width="14.28515625" style="2" customWidth="1"/>
  </cols>
  <sheetData>
    <row r="1" spans="1:4" ht="18.75" x14ac:dyDescent="0.25">
      <c r="C1" s="27" t="s">
        <v>0</v>
      </c>
      <c r="D1" s="27"/>
    </row>
    <row r="2" spans="1:4" ht="18.75" x14ac:dyDescent="0.25">
      <c r="C2" s="27" t="s">
        <v>1</v>
      </c>
      <c r="D2" s="27"/>
    </row>
    <row r="3" spans="1:4" ht="18.75" x14ac:dyDescent="0.25">
      <c r="C3" s="27" t="s">
        <v>2</v>
      </c>
      <c r="D3" s="27"/>
    </row>
    <row r="4" spans="1:4" ht="18.75" x14ac:dyDescent="0.3">
      <c r="C4" s="28" t="s">
        <v>85</v>
      </c>
      <c r="D4" s="28"/>
    </row>
    <row r="5" spans="1:4" ht="18.75" x14ac:dyDescent="0.3">
      <c r="C5" s="3"/>
      <c r="D5" s="4"/>
    </row>
    <row r="6" spans="1:4" ht="18.75" x14ac:dyDescent="0.25">
      <c r="C6" s="27" t="s">
        <v>3</v>
      </c>
      <c r="D6" s="27"/>
    </row>
    <row r="7" spans="1:4" ht="18.75" x14ac:dyDescent="0.25">
      <c r="C7" s="27" t="s">
        <v>1</v>
      </c>
      <c r="D7" s="27"/>
    </row>
    <row r="8" spans="1:4" ht="18.75" x14ac:dyDescent="0.25">
      <c r="C8" s="27" t="s">
        <v>2</v>
      </c>
      <c r="D8" s="27"/>
    </row>
    <row r="9" spans="1:4" ht="18.75" x14ac:dyDescent="0.3">
      <c r="C9" s="28" t="s">
        <v>86</v>
      </c>
      <c r="D9" s="28"/>
    </row>
    <row r="10" spans="1:4" ht="18.75" x14ac:dyDescent="0.3">
      <c r="C10" s="5"/>
      <c r="D10" s="6"/>
    </row>
    <row r="11" spans="1:4" ht="18.75" x14ac:dyDescent="0.3">
      <c r="C11" s="5"/>
      <c r="D11" s="6"/>
    </row>
    <row r="12" spans="1:4" ht="18.75" customHeight="1" x14ac:dyDescent="0.3">
      <c r="A12" s="29" t="s">
        <v>4</v>
      </c>
      <c r="B12" s="29"/>
      <c r="C12" s="29"/>
      <c r="D12" s="29"/>
    </row>
    <row r="13" spans="1:4" ht="18.75" customHeight="1" x14ac:dyDescent="0.3">
      <c r="A13" s="29" t="s">
        <v>5</v>
      </c>
      <c r="B13" s="29"/>
      <c r="C13" s="29"/>
      <c r="D13" s="29"/>
    </row>
    <row r="14" spans="1:4" ht="18.75" x14ac:dyDescent="0.3">
      <c r="C14" s="5"/>
      <c r="D14" s="6"/>
    </row>
    <row r="15" spans="1:4" ht="15.75" x14ac:dyDescent="0.25">
      <c r="D15" s="7" t="s">
        <v>6</v>
      </c>
    </row>
    <row r="16" spans="1:4" ht="31.5" customHeight="1" x14ac:dyDescent="0.25">
      <c r="A16" s="8" t="s">
        <v>7</v>
      </c>
      <c r="B16" s="30" t="s">
        <v>8</v>
      </c>
      <c r="C16" s="30"/>
      <c r="D16" s="9" t="s">
        <v>9</v>
      </c>
    </row>
    <row r="17" spans="1:4" ht="15.75" x14ac:dyDescent="0.25">
      <c r="A17" s="10" t="s">
        <v>10</v>
      </c>
      <c r="B17" s="31" t="s">
        <v>11</v>
      </c>
      <c r="C17" s="31"/>
      <c r="D17" s="11">
        <f>SUM(D18:D46)</f>
        <v>862606.60000000009</v>
      </c>
    </row>
    <row r="18" spans="1:4" ht="62.25" customHeight="1" x14ac:dyDescent="0.25">
      <c r="A18" s="12" t="s">
        <v>12</v>
      </c>
      <c r="B18" s="32" t="s">
        <v>13</v>
      </c>
      <c r="C18" s="32"/>
      <c r="D18" s="13">
        <v>81646.100000000006</v>
      </c>
    </row>
    <row r="19" spans="1:4" ht="15" customHeight="1" x14ac:dyDescent="0.25">
      <c r="A19" s="12" t="s">
        <v>14</v>
      </c>
      <c r="B19" s="32" t="s">
        <v>15</v>
      </c>
      <c r="C19" s="32"/>
      <c r="D19" s="13">
        <v>476281</v>
      </c>
    </row>
    <row r="20" spans="1:4" ht="13.9" customHeight="1" x14ac:dyDescent="0.25">
      <c r="A20" s="14" t="s">
        <v>16</v>
      </c>
      <c r="B20" s="33" t="s">
        <v>17</v>
      </c>
      <c r="C20" s="33"/>
      <c r="D20" s="34">
        <v>3707.1</v>
      </c>
    </row>
    <row r="21" spans="1:4" x14ac:dyDescent="0.25">
      <c r="A21" s="15" t="s">
        <v>18</v>
      </c>
      <c r="B21" s="33"/>
      <c r="C21" s="33"/>
      <c r="D21" s="34"/>
    </row>
    <row r="22" spans="1:4" x14ac:dyDescent="0.25">
      <c r="A22" s="15" t="s">
        <v>19</v>
      </c>
      <c r="B22" s="33"/>
      <c r="C22" s="33"/>
      <c r="D22" s="34"/>
    </row>
    <row r="23" spans="1:4" ht="53.25" customHeight="1" x14ac:dyDescent="0.25">
      <c r="A23" s="16" t="s">
        <v>20</v>
      </c>
      <c r="B23" s="33"/>
      <c r="C23" s="33"/>
      <c r="D23" s="34"/>
    </row>
    <row r="24" spans="1:4" ht="34.5" customHeight="1" x14ac:dyDescent="0.25">
      <c r="A24" s="12" t="s">
        <v>21</v>
      </c>
      <c r="B24" s="32" t="s">
        <v>22</v>
      </c>
      <c r="C24" s="32"/>
      <c r="D24" s="13">
        <v>146192.79999999999</v>
      </c>
    </row>
    <row r="25" spans="1:4" ht="37.5" customHeight="1" x14ac:dyDescent="0.25">
      <c r="A25" s="12" t="s">
        <v>23</v>
      </c>
      <c r="B25" s="32" t="s">
        <v>24</v>
      </c>
      <c r="C25" s="32"/>
      <c r="D25" s="13">
        <v>0</v>
      </c>
    </row>
    <row r="26" spans="1:4" ht="17.25" customHeight="1" x14ac:dyDescent="0.25">
      <c r="A26" s="12" t="s">
        <v>25</v>
      </c>
      <c r="B26" s="32" t="s">
        <v>26</v>
      </c>
      <c r="C26" s="32"/>
      <c r="D26" s="13">
        <v>2126</v>
      </c>
    </row>
    <row r="27" spans="1:4" ht="44.25" customHeight="1" x14ac:dyDescent="0.25">
      <c r="A27" s="12" t="s">
        <v>27</v>
      </c>
      <c r="B27" s="32" t="s">
        <v>28</v>
      </c>
      <c r="C27" s="32"/>
      <c r="D27" s="13">
        <v>27217</v>
      </c>
    </row>
    <row r="28" spans="1:4" ht="15.75" x14ac:dyDescent="0.25">
      <c r="A28" s="17" t="s">
        <v>29</v>
      </c>
      <c r="B28" s="35" t="s">
        <v>30</v>
      </c>
      <c r="C28" s="35"/>
      <c r="D28" s="13">
        <v>16993.400000000001</v>
      </c>
    </row>
    <row r="29" spans="1:4" ht="15.75" x14ac:dyDescent="0.25">
      <c r="A29" s="17" t="s">
        <v>31</v>
      </c>
      <c r="B29" s="35" t="s">
        <v>32</v>
      </c>
      <c r="C29" s="35"/>
      <c r="D29" s="13">
        <v>15239.4</v>
      </c>
    </row>
    <row r="30" spans="1:4" ht="49.5" customHeight="1" x14ac:dyDescent="0.25">
      <c r="A30" s="17" t="s">
        <v>33</v>
      </c>
      <c r="B30" s="32" t="s">
        <v>34</v>
      </c>
      <c r="C30" s="32"/>
      <c r="D30" s="13">
        <v>1.5</v>
      </c>
    </row>
    <row r="31" spans="1:4" ht="123.75" customHeight="1" x14ac:dyDescent="0.25">
      <c r="A31" s="17" t="s">
        <v>35</v>
      </c>
      <c r="B31" s="32" t="s">
        <v>36</v>
      </c>
      <c r="C31" s="32"/>
      <c r="D31" s="13">
        <f>40822+8975.5</f>
        <v>49797.5</v>
      </c>
    </row>
    <row r="32" spans="1:4" ht="109.5" customHeight="1" x14ac:dyDescent="0.25">
      <c r="A32" s="17" t="s">
        <v>37</v>
      </c>
      <c r="B32" s="32" t="s">
        <v>38</v>
      </c>
      <c r="C32" s="32"/>
      <c r="D32" s="13">
        <v>17700</v>
      </c>
    </row>
    <row r="33" spans="1:4" ht="96" customHeight="1" x14ac:dyDescent="0.25">
      <c r="A33" s="17" t="s">
        <v>39</v>
      </c>
      <c r="B33" s="32" t="s">
        <v>40</v>
      </c>
      <c r="C33" s="32"/>
      <c r="D33" s="13">
        <v>85</v>
      </c>
    </row>
    <row r="34" spans="1:4" ht="47.25" customHeight="1" x14ac:dyDescent="0.25">
      <c r="A34" s="17" t="s">
        <v>41</v>
      </c>
      <c r="B34" s="32" t="s">
        <v>42</v>
      </c>
      <c r="C34" s="32"/>
      <c r="D34" s="13">
        <v>0</v>
      </c>
    </row>
    <row r="35" spans="1:4" ht="195.75" customHeight="1" x14ac:dyDescent="0.25">
      <c r="A35" s="17" t="s">
        <v>43</v>
      </c>
      <c r="B35" s="32" t="s">
        <v>44</v>
      </c>
      <c r="C35" s="32"/>
      <c r="D35" s="13">
        <v>0</v>
      </c>
    </row>
    <row r="36" spans="1:4" ht="156" customHeight="1" x14ac:dyDescent="0.25">
      <c r="A36" s="17" t="s">
        <v>45</v>
      </c>
      <c r="B36" s="32" t="s">
        <v>46</v>
      </c>
      <c r="C36" s="32"/>
      <c r="D36" s="13">
        <v>50</v>
      </c>
    </row>
    <row r="37" spans="1:4" ht="127.5" customHeight="1" x14ac:dyDescent="0.25">
      <c r="A37" s="17" t="s">
        <v>47</v>
      </c>
      <c r="B37" s="32" t="s">
        <v>48</v>
      </c>
      <c r="C37" s="32"/>
      <c r="D37" s="13">
        <v>485</v>
      </c>
    </row>
    <row r="38" spans="1:4" ht="33.75" customHeight="1" x14ac:dyDescent="0.25">
      <c r="A38" s="18" t="s">
        <v>49</v>
      </c>
      <c r="B38" s="32" t="s">
        <v>50</v>
      </c>
      <c r="C38" s="32"/>
      <c r="D38" s="13">
        <v>776.3</v>
      </c>
    </row>
    <row r="39" spans="1:4" ht="51.75" customHeight="1" x14ac:dyDescent="0.25">
      <c r="A39" s="17" t="s">
        <v>51</v>
      </c>
      <c r="B39" s="32" t="s">
        <v>52</v>
      </c>
      <c r="C39" s="32"/>
      <c r="D39" s="13">
        <v>550</v>
      </c>
    </row>
    <row r="40" spans="1:4" ht="33" customHeight="1" x14ac:dyDescent="0.25">
      <c r="A40" s="17" t="s">
        <v>53</v>
      </c>
      <c r="B40" s="32" t="s">
        <v>54</v>
      </c>
      <c r="C40" s="32"/>
      <c r="D40" s="13">
        <v>570</v>
      </c>
    </row>
    <row r="41" spans="1:4" ht="126" customHeight="1" x14ac:dyDescent="0.25">
      <c r="A41" s="12" t="s">
        <v>55</v>
      </c>
      <c r="B41" s="32" t="s">
        <v>56</v>
      </c>
      <c r="C41" s="32"/>
      <c r="D41" s="13">
        <f>624.5</f>
        <v>624.5</v>
      </c>
    </row>
    <row r="42" spans="1:4" ht="81.75" customHeight="1" x14ac:dyDescent="0.25">
      <c r="A42" s="18" t="s">
        <v>57</v>
      </c>
      <c r="B42" s="32" t="s">
        <v>58</v>
      </c>
      <c r="C42" s="32"/>
      <c r="D42" s="13">
        <v>15000</v>
      </c>
    </row>
    <row r="43" spans="1:4" ht="67.5" customHeight="1" x14ac:dyDescent="0.25">
      <c r="A43" s="12" t="s">
        <v>59</v>
      </c>
      <c r="B43" s="32" t="s">
        <v>60</v>
      </c>
      <c r="C43" s="32"/>
      <c r="D43" s="13">
        <v>3500</v>
      </c>
    </row>
    <row r="44" spans="1:4" ht="127.5" customHeight="1" x14ac:dyDescent="0.25">
      <c r="A44" s="12" t="s">
        <v>61</v>
      </c>
      <c r="B44" s="32" t="s">
        <v>62</v>
      </c>
      <c r="C44" s="32"/>
      <c r="D44" s="13">
        <f>1000+200</f>
        <v>1200</v>
      </c>
    </row>
    <row r="45" spans="1:4" ht="117" customHeight="1" x14ac:dyDescent="0.25">
      <c r="A45" s="12" t="s">
        <v>63</v>
      </c>
      <c r="B45" s="32" t="s">
        <v>64</v>
      </c>
      <c r="C45" s="32"/>
      <c r="D45" s="13">
        <f>100+200</f>
        <v>300</v>
      </c>
    </row>
    <row r="46" spans="1:4" ht="15" customHeight="1" x14ac:dyDescent="0.25">
      <c r="A46" s="12" t="s">
        <v>65</v>
      </c>
      <c r="B46" s="32" t="s">
        <v>66</v>
      </c>
      <c r="C46" s="32"/>
      <c r="D46" s="13">
        <v>2564</v>
      </c>
    </row>
    <row r="47" spans="1:4" ht="26.85" customHeight="1" x14ac:dyDescent="0.25">
      <c r="A47" s="10" t="s">
        <v>67</v>
      </c>
      <c r="B47" s="31" t="s">
        <v>68</v>
      </c>
      <c r="C47" s="31"/>
      <c r="D47" s="11">
        <f>(D48+D53)-D54</f>
        <v>1719251.2999999998</v>
      </c>
    </row>
    <row r="48" spans="1:4" ht="35.25" customHeight="1" x14ac:dyDescent="0.25">
      <c r="A48" s="12" t="s">
        <v>69</v>
      </c>
      <c r="B48" s="32" t="s">
        <v>70</v>
      </c>
      <c r="C48" s="32"/>
      <c r="D48" s="13">
        <f>D49+D50+D51+D52</f>
        <v>1720360.7999999998</v>
      </c>
    </row>
    <row r="49" spans="1:5" ht="33" customHeight="1" x14ac:dyDescent="0.25">
      <c r="A49" s="12" t="s">
        <v>71</v>
      </c>
      <c r="B49" s="32" t="s">
        <v>72</v>
      </c>
      <c r="C49" s="32"/>
      <c r="D49" s="13">
        <v>123663.8</v>
      </c>
    </row>
    <row r="50" spans="1:5" ht="32.25" customHeight="1" x14ac:dyDescent="0.25">
      <c r="A50" s="12" t="s">
        <v>73</v>
      </c>
      <c r="B50" s="32" t="s">
        <v>74</v>
      </c>
      <c r="C50" s="32"/>
      <c r="D50" s="13">
        <v>276663.90000000002</v>
      </c>
    </row>
    <row r="51" spans="1:5" ht="30" customHeight="1" x14ac:dyDescent="0.25">
      <c r="A51" s="12" t="s">
        <v>75</v>
      </c>
      <c r="B51" s="32" t="s">
        <v>76</v>
      </c>
      <c r="C51" s="32"/>
      <c r="D51" s="13">
        <v>1276249.7</v>
      </c>
    </row>
    <row r="52" spans="1:5" ht="18" customHeight="1" x14ac:dyDescent="0.25">
      <c r="A52" s="12" t="s">
        <v>77</v>
      </c>
      <c r="B52" s="32" t="s">
        <v>78</v>
      </c>
      <c r="C52" s="32"/>
      <c r="D52" s="13">
        <f>10058.4+1111.1+31705.5+746.9+161.5</f>
        <v>43783.4</v>
      </c>
    </row>
    <row r="53" spans="1:5" ht="93.75" customHeight="1" x14ac:dyDescent="0.25">
      <c r="A53" s="12" t="s">
        <v>79</v>
      </c>
      <c r="B53" s="36" t="s">
        <v>80</v>
      </c>
      <c r="C53" s="36"/>
      <c r="D53" s="13">
        <f>22729.3+41.4+0.4</f>
        <v>22771.100000000002</v>
      </c>
    </row>
    <row r="54" spans="1:5" ht="64.5" customHeight="1" x14ac:dyDescent="0.25">
      <c r="A54" s="12" t="s">
        <v>81</v>
      </c>
      <c r="B54" s="32" t="s">
        <v>82</v>
      </c>
      <c r="C54" s="32"/>
      <c r="D54" s="13">
        <f>1812.3+27.4+21506.3+460+74.6</f>
        <v>23880.6</v>
      </c>
      <c r="E54" s="19"/>
    </row>
    <row r="55" spans="1:5" ht="24.6" customHeight="1" x14ac:dyDescent="0.25">
      <c r="A55" s="20"/>
      <c r="B55" s="31" t="s">
        <v>83</v>
      </c>
      <c r="C55" s="31"/>
      <c r="D55" s="11">
        <f>D17+D47</f>
        <v>2581857.9</v>
      </c>
    </row>
    <row r="56" spans="1:5" x14ac:dyDescent="0.25">
      <c r="A56" s="21"/>
      <c r="B56" s="21"/>
      <c r="C56" s="22"/>
      <c r="D56" s="23" t="s">
        <v>84</v>
      </c>
    </row>
    <row r="58" spans="1:5" s="24" customFormat="1" ht="15" customHeight="1" x14ac:dyDescent="0.25">
      <c r="A58" s="37"/>
      <c r="B58" s="37"/>
      <c r="D58" s="25"/>
    </row>
    <row r="59" spans="1:5" ht="18.75" x14ac:dyDescent="0.3">
      <c r="A59" s="37"/>
      <c r="B59" s="37"/>
      <c r="D59" s="26"/>
    </row>
  </sheetData>
  <mergeCells count="49">
    <mergeCell ref="B53:C53"/>
    <mergeCell ref="B54:C54"/>
    <mergeCell ref="B55:C55"/>
    <mergeCell ref="A58:B59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20:D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3"/>
    <mergeCell ref="C7:D7"/>
    <mergeCell ref="C8:D8"/>
    <mergeCell ref="C9:D9"/>
    <mergeCell ref="A12:D12"/>
    <mergeCell ref="A13:D13"/>
    <mergeCell ref="C1:D1"/>
    <mergeCell ref="C2:D2"/>
    <mergeCell ref="C3:D3"/>
    <mergeCell ref="C4:D4"/>
    <mergeCell ref="C6:D6"/>
  </mergeCells>
  <pageMargins left="1.1812499999999999" right="0.39374999999999999" top="0.95416666666666705" bottom="0.39374999999999999" header="0.78749999999999998" footer="0.51180555555555496"/>
  <pageSetup paperSize="9" scale="98" firstPageNumber="0" orientation="portrait" horizontalDpi="300" verticalDpi="300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Kobeleva</dc:creator>
  <dc:description/>
  <cp:lastModifiedBy>User</cp:lastModifiedBy>
  <cp:revision>82</cp:revision>
  <cp:lastPrinted>2022-05-16T12:09:49Z</cp:lastPrinted>
  <dcterms:created xsi:type="dcterms:W3CDTF">2020-02-17T06:04:33Z</dcterms:created>
  <dcterms:modified xsi:type="dcterms:W3CDTF">2022-05-27T07:47:15Z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